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0635" windowHeight="11820" activeTab="0"/>
  </bookViews>
  <sheets>
    <sheet name="連用制シミュレーション１００" sheetId="1" r:id="rId1"/>
    <sheet name="連用制シミュレーション集成" sheetId="2" r:id="rId2"/>
    <sheet name="対比（１８０）" sheetId="3" r:id="rId3"/>
    <sheet name="対比（１００）" sheetId="4" r:id="rId4"/>
    <sheet name="対比（１80、１００）" sheetId="5" r:id="rId5"/>
  </sheets>
  <externalReferences>
    <externalReference r:id="rId8"/>
  </externalReferences>
  <definedNames>
    <definedName name="_xlnm.Print_Area" localSheetId="0">'連用制シミュレーション１００'!$A$1:$AK$307</definedName>
    <definedName name="_xlnm.Print_Area" localSheetId="1">'連用制シミュレーション集成'!$A$1:$O$90</definedName>
    <definedName name="_xlnm.Print_Titles" localSheetId="1">'連用制シミュレーション集成'!$1:$4</definedName>
  </definedNames>
  <calcPr fullCalcOnLoad="1"/>
</workbook>
</file>

<file path=xl/sharedStrings.xml><?xml version="1.0" encoding="utf-8"?>
<sst xmlns="http://schemas.openxmlformats.org/spreadsheetml/2006/main" count="886" uniqueCount="109">
  <si>
    <t>小選挙区</t>
  </si>
  <si>
    <t>計</t>
  </si>
  <si>
    <t>新党日本</t>
  </si>
  <si>
    <t>自民党</t>
  </si>
  <si>
    <t>民主党</t>
  </si>
  <si>
    <t>公明党</t>
  </si>
  <si>
    <t>共産党</t>
  </si>
  <si>
    <t>社民党</t>
  </si>
  <si>
    <t>国民新党</t>
  </si>
  <si>
    <t>議席</t>
  </si>
  <si>
    <t>みんなの党</t>
  </si>
  <si>
    <t>票</t>
  </si>
  <si>
    <t>比例代表</t>
  </si>
  <si>
    <t>除数</t>
  </si>
  <si>
    <t>幸福実現党</t>
  </si>
  <si>
    <t>新党本質</t>
  </si>
  <si>
    <t>北海道</t>
  </si>
  <si>
    <t>自民党</t>
  </si>
  <si>
    <t>民主党</t>
  </si>
  <si>
    <t>公明党</t>
  </si>
  <si>
    <t>共産党</t>
  </si>
  <si>
    <t>社民党</t>
  </si>
  <si>
    <t>新党大地</t>
  </si>
  <si>
    <t>国民新党</t>
  </si>
  <si>
    <t>新党日本</t>
  </si>
  <si>
    <t>みんなの党</t>
  </si>
  <si>
    <t>幸福実現党</t>
  </si>
  <si>
    <t>改革クラブ</t>
  </si>
  <si>
    <t>国民新党</t>
  </si>
  <si>
    <t>小選</t>
  </si>
  <si>
    <t>比例</t>
  </si>
  <si>
    <t>順位</t>
  </si>
  <si>
    <t>票の配分</t>
  </si>
  <si>
    <t>無所属</t>
  </si>
  <si>
    <t>並立制比例</t>
  </si>
  <si>
    <t>並立制計</t>
  </si>
  <si>
    <t>東北</t>
  </si>
  <si>
    <t>北関東</t>
  </si>
  <si>
    <t>南関東</t>
  </si>
  <si>
    <t>東京</t>
  </si>
  <si>
    <t>北陸信越</t>
  </si>
  <si>
    <t>東海</t>
  </si>
  <si>
    <t>小選挙区比例代表連用制は、現在の小選挙区比例代表並立制と同様に小選挙区選挙と比例代表選挙に二分するが、比例代表議席を配分するためのドント式の計算の除数を、「小選挙区での獲得議席＋１」からはじめるところが、並立制と異なっている。</t>
  </si>
  <si>
    <t>近畿</t>
  </si>
  <si>
    <t>中国</t>
  </si>
  <si>
    <t>四国</t>
  </si>
  <si>
    <t>九州</t>
  </si>
  <si>
    <t>連用制シミュレーション・集計</t>
  </si>
  <si>
    <t>新党大地</t>
  </si>
  <si>
    <t>北海道</t>
  </si>
  <si>
    <t>全国</t>
  </si>
  <si>
    <t>区分</t>
  </si>
  <si>
    <t>ブロック</t>
  </si>
  <si>
    <t>計①</t>
  </si>
  <si>
    <t>計
②</t>
  </si>
  <si>
    <t>増減
②－①</t>
  </si>
  <si>
    <t>比例得票による配分③</t>
  </si>
  <si>
    <t>比例配分との差②－③</t>
  </si>
  <si>
    <t>比例代表での得票数、小選挙区選挙での獲得議席は２００９年８月３１日投票の総選挙結果による。「並立制比例」は配分されるはずだった議席を記載している（候補者不足で配分されなかったケースがある）。</t>
  </si>
  <si>
    <t>　ａ</t>
  </si>
  <si>
    <t>小選挙区３００、比例代表１８０、１１ブロック（現行制度）</t>
  </si>
  <si>
    <t>　ｂ　</t>
  </si>
  <si>
    <t>小選挙区３００、比例代表１００、１１ブロック（比例定数削減）</t>
  </si>
  <si>
    <t>本Ｄａｔａは、小選挙区選挙と比例代表選挙のそれぞれに投票する「二票制」を前提に、以下の定数によるシミュレートを試みたものである。</t>
  </si>
  <si>
    <t>連用制１８０</t>
  </si>
  <si>
    <t>連用制１００</t>
  </si>
  <si>
    <t>連用制180比例</t>
  </si>
  <si>
    <t>連用制180比例</t>
  </si>
  <si>
    <t>連用制100比例</t>
  </si>
  <si>
    <t>連用制100比例</t>
  </si>
  <si>
    <t>連用制180計</t>
  </si>
  <si>
    <t>連用制180計</t>
  </si>
  <si>
    <t>連用制100計</t>
  </si>
  <si>
    <t>連用制100計</t>
  </si>
  <si>
    <t>並立制比例</t>
  </si>
  <si>
    <t>並立制計</t>
  </si>
  <si>
    <t>連用制シミュレーション（定数１８０、１００）</t>
  </si>
  <si>
    <t>小選挙区</t>
  </si>
  <si>
    <t>国民
新党</t>
  </si>
  <si>
    <t>新党
日本</t>
  </si>
  <si>
    <t>新党
大地</t>
  </si>
  <si>
    <t>総選挙結果（並立制）と連用制比例１００</t>
  </si>
  <si>
    <t>総選挙結果（並立制）と連用制比例１８０</t>
  </si>
  <si>
    <t>配分は現行制度（並立制）による。</t>
  </si>
  <si>
    <t>配分は民主党・比例定数削減案（並立制）による。</t>
  </si>
  <si>
    <t>並立制
０９年総選挙</t>
  </si>
  <si>
    <t>連用制
比例
１８０</t>
  </si>
  <si>
    <t>連用制
比例
１００</t>
  </si>
  <si>
    <t/>
  </si>
  <si>
    <r>
      <t>連用制・並立制シミュレーション
　　　　　　　　　　</t>
    </r>
    <r>
      <rPr>
        <b/>
        <sz val="16"/>
        <rFont val="ＭＳ 明朝"/>
        <family val="1"/>
      </rPr>
      <t>０９年総選挙のデータによる</t>
    </r>
  </si>
  <si>
    <r>
      <t xml:space="preserve">並立制
比例定数
１８０
</t>
    </r>
    <r>
      <rPr>
        <b/>
        <sz val="18"/>
        <rFont val="ＭＳ 明朝"/>
        <family val="1"/>
      </rPr>
      <t>０９年総選挙</t>
    </r>
  </si>
  <si>
    <t>計ａ</t>
  </si>
  <si>
    <t>比例得票による配分ｂ</t>
  </si>
  <si>
    <t>連用制
比例定数
１８０</t>
  </si>
  <si>
    <t>計c</t>
  </si>
  <si>
    <t>増減c－ａ</t>
  </si>
  <si>
    <t>比例得票による配分ｃ</t>
  </si>
  <si>
    <t>比例配分との差ｃ－ｂ</t>
  </si>
  <si>
    <t>連用制
比例定数
１００</t>
  </si>
  <si>
    <t>計ｄ</t>
  </si>
  <si>
    <t>増減ｄ-ａ</t>
  </si>
  <si>
    <t>比例得票による配分ｅ</t>
  </si>
  <si>
    <t xml:space="preserve">比例配分との差ｄ－ｅ
</t>
  </si>
  <si>
    <r>
      <t xml:space="preserve">並立制
比例定数
１００
民主党案
</t>
    </r>
    <r>
      <rPr>
        <b/>
        <sz val="12"/>
        <rFont val="ＭＳ 明朝"/>
        <family val="1"/>
      </rPr>
      <t>小選挙区は３００</t>
    </r>
  </si>
  <si>
    <t>計ｆ</t>
  </si>
  <si>
    <t>増減ｆ－ａ</t>
  </si>
  <si>
    <t>比例配分との差ｆ－ｅ</t>
  </si>
  <si>
    <r>
      <t>比例配分との差ａ－ｂ
　</t>
    </r>
    <r>
      <rPr>
        <sz val="10"/>
        <rFont val="ＭＳ 明朝"/>
        <family val="1"/>
      </rPr>
      <t>（黒字が過剰議席）</t>
    </r>
  </si>
  <si>
    <t>２０１２．　１．　２９　　田中　隆</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</si>
</sst>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411]yy\(gee\)/mm/dd"/>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0.00_);[Red]\(#,##0.00\)"/>
    <numFmt numFmtId="184" formatCode="#,##0.0000_);[Red]\(#,##0.0000\)"/>
    <numFmt numFmtId="185" formatCode="#,##0_ "/>
    <numFmt numFmtId="186" formatCode="0;[Red]0"/>
    <numFmt numFmtId="187" formatCode="0.0%"/>
    <numFmt numFmtId="188" formatCode="0_ ;[Red]\-0\ "/>
    <numFmt numFmtId="189" formatCode="#,##0_);[Red]\(#,##0\)"/>
    <numFmt numFmtId="190" formatCode="\(#,##0\)"/>
    <numFmt numFmtId="191" formatCode="0_ "/>
    <numFmt numFmtId="192" formatCode="&quot;比例&quot;#,##0"/>
    <numFmt numFmtId="193" formatCode="&quot;計&quot;#,##0"/>
    <numFmt numFmtId="194" formatCode="&quot;小選挙区&quot;#,##0"/>
    <numFmt numFmtId="195" formatCode="&quot;削減比例&quot;#,##0"/>
    <numFmt numFmtId="196" formatCode="#,##0.00_ "/>
    <numFmt numFmtId="197" formatCode="#,##0.00_ ;[Red]\-#,##0.00\ "/>
    <numFmt numFmtId="198" formatCode="#,##0_ \ \ \ \ "/>
    <numFmt numFmtId="199" formatCode="0.00_ ;[Red]\-0.00\ "/>
  </numFmts>
  <fonts count="47">
    <font>
      <sz val="12"/>
      <name val="ＭＳ 明朝"/>
      <family val="1"/>
    </font>
    <font>
      <sz val="6"/>
      <name val="ＭＳ 明朝"/>
      <family val="1"/>
    </font>
    <font>
      <u val="single"/>
      <sz val="12"/>
      <color indexed="12"/>
      <name val="ＭＳ 明朝"/>
      <family val="1"/>
    </font>
    <font>
      <b/>
      <sz val="16"/>
      <name val="ＭＳ 明朝"/>
      <family val="1"/>
    </font>
    <font>
      <u val="single"/>
      <sz val="12"/>
      <color indexed="36"/>
      <name val="ＭＳ 明朝"/>
      <family val="1"/>
    </font>
    <font>
      <b/>
      <sz val="18"/>
      <name val="ＭＳ 明朝"/>
      <family val="1"/>
    </font>
    <font>
      <sz val="18"/>
      <name val="ＭＳ 明朝"/>
      <family val="1"/>
    </font>
    <font>
      <sz val="16"/>
      <name val="ＭＳ 明朝"/>
      <family val="1"/>
    </font>
    <font>
      <sz val="14"/>
      <name val="ＭＳ 明朝"/>
      <family val="1"/>
    </font>
    <font>
      <b/>
      <sz val="22"/>
      <name val="ＭＳ 明朝"/>
      <family val="1"/>
    </font>
    <font>
      <b/>
      <sz val="12"/>
      <name val="ＭＳ 明朝"/>
      <family val="1"/>
    </font>
    <font>
      <sz val="10"/>
      <name val="ＭＳ 明朝"/>
      <family val="1"/>
    </font>
    <font>
      <sz val="1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2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medium"/>
      <top style="hair"/>
      <bottom style="thin"/>
    </border>
    <border>
      <left>
        <color indexed="63"/>
      </left>
      <right style="hair"/>
      <top style="hair"/>
      <bottom style="thin"/>
    </border>
    <border>
      <left>
        <color indexed="63"/>
      </left>
      <right style="hair"/>
      <top style="hair"/>
      <bottom>
        <color indexed="63"/>
      </bottom>
    </border>
    <border>
      <left>
        <color indexed="63"/>
      </left>
      <right style="hair"/>
      <top style="hair"/>
      <bottom style="hair"/>
    </border>
    <border>
      <left>
        <color indexed="63"/>
      </left>
      <right style="hair"/>
      <top>
        <color indexed="63"/>
      </top>
      <bottom style="hair"/>
    </border>
    <border>
      <left style="hair"/>
      <right>
        <color indexed="63"/>
      </right>
      <top style="hair"/>
      <bottom style="thin"/>
    </border>
    <border>
      <left style="hair"/>
      <right>
        <color indexed="63"/>
      </right>
      <top style="hair"/>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hair"/>
      <right style="medium"/>
      <top style="hair"/>
      <bottom style="hair"/>
    </border>
    <border>
      <left>
        <color indexed="63"/>
      </left>
      <right>
        <color indexed="63"/>
      </right>
      <top style="medium"/>
      <bottom>
        <color indexed="63"/>
      </bottom>
    </border>
    <border>
      <left style="hair"/>
      <right style="hair"/>
      <top style="hair"/>
      <bottom>
        <color indexed="63"/>
      </bottom>
    </border>
    <border>
      <left style="hair"/>
      <right style="medium"/>
      <top style="hair"/>
      <bottom>
        <color indexed="63"/>
      </bottom>
    </border>
    <border>
      <left style="hair"/>
      <right style="hair"/>
      <top style="hair"/>
      <bottom style="thin"/>
    </border>
    <border>
      <left style="hair"/>
      <right>
        <color indexed="63"/>
      </right>
      <top style="hair"/>
      <bottom style="hair"/>
    </border>
    <border>
      <left style="thin"/>
      <right style="hair"/>
      <top style="hair"/>
      <bottom style="thin"/>
    </border>
    <border>
      <left style="hair"/>
      <right>
        <color indexed="63"/>
      </right>
      <top>
        <color indexed="63"/>
      </top>
      <bottom style="hair"/>
    </border>
    <border>
      <left style="hair"/>
      <right style="thin"/>
      <top>
        <color indexed="63"/>
      </top>
      <bottom style="hair"/>
    </border>
    <border>
      <left style="hair"/>
      <right style="thin"/>
      <top style="hair"/>
      <bottom style="hair"/>
    </border>
    <border>
      <left style="hair"/>
      <right style="thin"/>
      <top style="hair"/>
      <bottom>
        <color indexed="63"/>
      </bottom>
    </border>
    <border>
      <left style="hair"/>
      <right style="thin"/>
      <top style="hair"/>
      <bottom style="thin"/>
    </border>
    <border>
      <left style="medium"/>
      <right>
        <color indexed="63"/>
      </right>
      <top>
        <color indexed="63"/>
      </top>
      <bottom>
        <color indexed="63"/>
      </bottom>
    </border>
    <border>
      <left style="medium"/>
      <right>
        <color indexed="63"/>
      </right>
      <top>
        <color indexed="63"/>
      </top>
      <bottom style="thin"/>
    </border>
    <border>
      <left style="thin"/>
      <right style="thin"/>
      <top style="medium"/>
      <bottom style="hair"/>
    </border>
    <border>
      <left style="thin"/>
      <right style="thin"/>
      <top>
        <color indexed="63"/>
      </top>
      <bottom style="hair"/>
    </border>
    <border>
      <left style="thin"/>
      <right style="thin"/>
      <top>
        <color indexed="63"/>
      </top>
      <bottom style="thin"/>
    </border>
    <border>
      <left style="thin"/>
      <right style="thin"/>
      <top style="hair"/>
      <bottom style="hair"/>
    </border>
    <border>
      <left style="thin"/>
      <right style="thin"/>
      <top style="hair"/>
      <bottom>
        <color indexed="63"/>
      </bottom>
    </border>
    <border>
      <left style="thin"/>
      <right style="thin"/>
      <top style="hair"/>
      <bottom style="thin"/>
    </border>
    <border>
      <left>
        <color indexed="63"/>
      </left>
      <right>
        <color indexed="63"/>
      </right>
      <top>
        <color indexed="63"/>
      </top>
      <bottom style="hair"/>
    </border>
    <border>
      <left style="medium"/>
      <right>
        <color indexed="63"/>
      </right>
      <top style="thin"/>
      <bottom style="hair"/>
    </border>
    <border>
      <left style="thin"/>
      <right style="thin"/>
      <top style="thin"/>
      <bottom style="hair"/>
    </border>
    <border>
      <left style="medium"/>
      <right>
        <color indexed="63"/>
      </right>
      <top style="hair"/>
      <bottom style="thin"/>
    </border>
    <border>
      <left style="medium"/>
      <right style="thin"/>
      <top>
        <color indexed="63"/>
      </top>
      <bottom>
        <color indexed="63"/>
      </bottom>
    </border>
    <border>
      <left style="medium"/>
      <right style="thin"/>
      <top style="hair"/>
      <bottom style="hair"/>
    </border>
    <border>
      <left style="thin"/>
      <right style="hair"/>
      <top>
        <color indexed="63"/>
      </top>
      <bottom style="hair"/>
    </border>
    <border>
      <left style="thin"/>
      <right style="hair"/>
      <top style="hair"/>
      <bottom style="hair"/>
    </border>
    <border>
      <left style="thin"/>
      <right style="hair"/>
      <top style="hair"/>
      <bottom>
        <color indexed="63"/>
      </bottom>
    </border>
    <border>
      <left style="thin"/>
      <right style="hair"/>
      <top style="thin"/>
      <bottom style="hair"/>
    </border>
    <border>
      <left>
        <color indexed="63"/>
      </left>
      <right style="hair"/>
      <top style="thin"/>
      <bottom style="hair"/>
    </border>
    <border>
      <left style="medium"/>
      <right>
        <color indexed="63"/>
      </right>
      <top style="hair"/>
      <bottom style="medium"/>
    </border>
    <border>
      <left style="thin"/>
      <right style="thin"/>
      <top style="hair"/>
      <bottom style="medium"/>
    </border>
    <border>
      <left style="thin"/>
      <right style="hair"/>
      <top style="hair"/>
      <bottom style="medium"/>
    </border>
    <border>
      <left style="hair"/>
      <right style="hair"/>
      <top style="hair"/>
      <bottom style="medium"/>
    </border>
    <border>
      <left>
        <color indexed="63"/>
      </left>
      <right style="hair"/>
      <top style="hair"/>
      <bottom style="medium"/>
    </border>
    <border>
      <left style="hair"/>
      <right style="hair"/>
      <top style="thin"/>
      <bottom style="hair"/>
    </border>
    <border>
      <left style="medium"/>
      <right>
        <color indexed="63"/>
      </right>
      <top style="hair"/>
      <bottom>
        <color indexed="63"/>
      </bottom>
    </border>
    <border>
      <left style="medium"/>
      <right>
        <color indexed="63"/>
      </right>
      <top>
        <color indexed="63"/>
      </top>
      <bottom style="hair"/>
    </border>
    <border>
      <left style="hair"/>
      <right style="medium"/>
      <top style="thin"/>
      <bottom style="hair"/>
    </border>
    <border>
      <left style="hair"/>
      <right style="medium"/>
      <top style="hair"/>
      <bottom style="medium"/>
    </border>
    <border>
      <left style="medium"/>
      <right style="thin"/>
      <top style="thin"/>
      <bottom style="hair"/>
    </border>
    <border>
      <left style="medium"/>
      <right style="thin"/>
      <top style="hair"/>
      <bottom style="thin"/>
    </border>
    <border>
      <left style="thin"/>
      <right style="hair"/>
      <top style="thin"/>
      <bottom>
        <color indexed="63"/>
      </bottom>
    </border>
    <border>
      <left style="hair"/>
      <right style="thin"/>
      <top style="thin"/>
      <bottom>
        <color indexed="63"/>
      </bottom>
    </border>
    <border>
      <left>
        <color indexed="63"/>
      </left>
      <right style="hair"/>
      <top style="thin"/>
      <bottom>
        <color indexed="63"/>
      </bottom>
    </border>
    <border>
      <left style="hair"/>
      <right style="hair"/>
      <top style="thin"/>
      <bottom>
        <color indexed="63"/>
      </bottom>
    </border>
    <border>
      <left style="hair"/>
      <right style="medium"/>
      <top style="thin"/>
      <bottom>
        <color indexed="63"/>
      </bottom>
    </border>
    <border>
      <left style="hair"/>
      <right style="thin"/>
      <top style="thin"/>
      <bottom style="hair"/>
    </border>
    <border>
      <left style="thin"/>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thin"/>
      <right style="hair"/>
      <top style="medium"/>
      <bottom>
        <color indexed="63"/>
      </bottom>
    </border>
    <border>
      <left style="hair"/>
      <right style="thin"/>
      <top style="medium"/>
      <bottom>
        <color indexed="63"/>
      </bottom>
    </border>
    <border>
      <left>
        <color indexed="63"/>
      </left>
      <right style="hair"/>
      <top style="medium"/>
      <bottom>
        <color indexed="63"/>
      </bottom>
    </border>
    <border>
      <left style="hair"/>
      <right style="hair"/>
      <top style="medium"/>
      <bottom>
        <color indexed="63"/>
      </bottom>
    </border>
    <border>
      <left style="hair"/>
      <right style="medium"/>
      <top style="medium"/>
      <bottom>
        <color indexed="63"/>
      </bottom>
    </border>
    <border>
      <left style="hair"/>
      <right style="thin"/>
      <top style="hair"/>
      <bottom style="medium"/>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color indexed="63"/>
      </left>
      <right style="hair"/>
      <top style="medium"/>
      <bottom style="medium"/>
    </border>
    <border>
      <left style="hair"/>
      <right style="hair"/>
      <top style="medium"/>
      <bottom style="medium"/>
    </border>
    <border>
      <left style="hair"/>
      <right style="medium"/>
      <top style="medium"/>
      <bottom style="medium"/>
    </border>
    <border>
      <left>
        <color indexed="63"/>
      </left>
      <right>
        <color indexed="63"/>
      </right>
      <top style="double"/>
      <bottom>
        <color indexed="63"/>
      </bottom>
    </border>
    <border>
      <left style="hair"/>
      <right>
        <color indexed="63"/>
      </right>
      <top style="medium"/>
      <bottom style="hair"/>
    </border>
    <border>
      <left style="medium"/>
      <right style="hair"/>
      <top style="medium"/>
      <bottom style="hair"/>
    </border>
    <border>
      <left style="hair"/>
      <right style="thin"/>
      <top style="medium"/>
      <bottom style="hair"/>
    </border>
    <border>
      <left>
        <color indexed="63"/>
      </left>
      <right style="hair"/>
      <top style="medium"/>
      <bottom style="hair"/>
    </border>
    <border>
      <left style="thin"/>
      <right style="hair"/>
      <top style="medium"/>
      <bottom style="hair"/>
    </border>
    <border>
      <left style="hair"/>
      <right style="medium"/>
      <top style="medium"/>
      <bottom style="hair"/>
    </border>
    <border>
      <left style="hair"/>
      <right style="double"/>
      <top style="medium"/>
      <bottom style="hair"/>
    </border>
    <border>
      <left style="medium"/>
      <right style="hair"/>
      <top style="hair"/>
      <bottom style="thin"/>
    </border>
    <border>
      <left style="hair"/>
      <right style="double"/>
      <top style="hair"/>
      <bottom style="thin"/>
    </border>
    <border>
      <left style="medium"/>
      <right style="hair"/>
      <top>
        <color indexed="63"/>
      </top>
      <bottom style="hair"/>
    </border>
    <border>
      <left style="hair"/>
      <right style="double"/>
      <top>
        <color indexed="63"/>
      </top>
      <bottom style="hair"/>
    </border>
    <border>
      <left style="medium"/>
      <right style="hair"/>
      <top style="hair"/>
      <bottom>
        <color indexed="63"/>
      </bottom>
    </border>
    <border>
      <left style="hair"/>
      <right style="double"/>
      <top style="hair"/>
      <bottom>
        <color indexed="63"/>
      </bottom>
    </border>
    <border>
      <left style="thin"/>
      <right style="medium"/>
      <top style="thin"/>
      <bottom style="medium"/>
    </border>
    <border>
      <left>
        <color indexed="63"/>
      </left>
      <right>
        <color indexed="63"/>
      </right>
      <top style="thin"/>
      <bottom style="medium"/>
    </border>
    <border>
      <left style="medium"/>
      <right style="hair"/>
      <top style="thin"/>
      <bottom style="medium"/>
    </border>
    <border>
      <left style="hair"/>
      <right style="thin"/>
      <top style="thin"/>
      <bottom style="medium"/>
    </border>
    <border>
      <left>
        <color indexed="63"/>
      </left>
      <right style="hair"/>
      <top style="thin"/>
      <bottom style="medium"/>
    </border>
    <border>
      <left style="thin"/>
      <right style="hair"/>
      <top style="thin"/>
      <bottom style="medium"/>
    </border>
    <border>
      <left style="hair"/>
      <right>
        <color indexed="63"/>
      </right>
      <top style="thin"/>
      <bottom style="medium"/>
    </border>
    <border>
      <left>
        <color indexed="63"/>
      </left>
      <right style="medium"/>
      <top style="thin"/>
      <bottom style="medium"/>
    </border>
    <border>
      <left style="hair"/>
      <right style="double"/>
      <top style="thin"/>
      <bottom style="medium"/>
    </border>
    <border>
      <left>
        <color indexed="63"/>
      </left>
      <right>
        <color indexed="63"/>
      </right>
      <top style="medium"/>
      <bottom style="thin"/>
    </border>
    <border>
      <left style="medium"/>
      <right style="hair"/>
      <top style="medium"/>
      <bottom style="thin"/>
    </border>
    <border>
      <left style="hair"/>
      <right style="thin"/>
      <top style="medium"/>
      <bottom style="thin"/>
    </border>
    <border>
      <left>
        <color indexed="63"/>
      </left>
      <right style="hair"/>
      <top style="medium"/>
      <bottom style="thin"/>
    </border>
    <border>
      <left style="thin"/>
      <right style="hair"/>
      <top style="medium"/>
      <bottom style="thin"/>
    </border>
    <border>
      <left style="hair"/>
      <right>
        <color indexed="63"/>
      </right>
      <top style="medium"/>
      <bottom style="thin"/>
    </border>
    <border>
      <left>
        <color indexed="63"/>
      </left>
      <right style="medium"/>
      <top style="medium"/>
      <bottom style="thin"/>
    </border>
    <border>
      <left style="hair"/>
      <right style="double"/>
      <top style="medium"/>
      <bottom style="thin"/>
    </border>
    <border>
      <left>
        <color indexed="63"/>
      </left>
      <right>
        <color indexed="63"/>
      </right>
      <top style="thin"/>
      <bottom style="double"/>
    </border>
    <border>
      <left style="medium"/>
      <right style="hair"/>
      <top style="thin"/>
      <bottom style="double"/>
    </border>
    <border>
      <left style="hair"/>
      <right style="thin"/>
      <top style="thin"/>
      <bottom style="double"/>
    </border>
    <border>
      <left>
        <color indexed="63"/>
      </left>
      <right style="hair"/>
      <top style="thin"/>
      <bottom style="double"/>
    </border>
    <border>
      <left style="thin"/>
      <right style="hair"/>
      <top style="thin"/>
      <bottom style="double"/>
    </border>
    <border>
      <left style="hair"/>
      <right>
        <color indexed="63"/>
      </right>
      <top style="thin"/>
      <bottom style="double"/>
    </border>
    <border>
      <left>
        <color indexed="63"/>
      </left>
      <right style="medium"/>
      <top style="thin"/>
      <bottom style="double"/>
    </border>
    <border>
      <left style="hair"/>
      <right style="double"/>
      <top style="thin"/>
      <bottom style="double"/>
    </border>
    <border>
      <left style="thin"/>
      <right style="medium"/>
      <top style="medium"/>
      <bottom style="hair"/>
    </border>
    <border>
      <left>
        <color indexed="63"/>
      </left>
      <right>
        <color indexed="63"/>
      </right>
      <top style="medium"/>
      <bottom style="hair"/>
    </border>
    <border>
      <left>
        <color indexed="63"/>
      </left>
      <right style="medium"/>
      <top style="medium"/>
      <bottom style="hair"/>
    </border>
    <border>
      <left style="thin"/>
      <right style="medium"/>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medium"/>
      <top style="thin"/>
      <bottom>
        <color indexed="63"/>
      </bottom>
    </border>
    <border>
      <left>
        <color indexed="63"/>
      </left>
      <right>
        <color indexed="63"/>
      </right>
      <top style="thin"/>
      <bottom>
        <color indexed="63"/>
      </bottom>
    </border>
    <border>
      <left style="medium"/>
      <right style="hair"/>
      <top style="thin"/>
      <bottom>
        <color indexed="63"/>
      </bottom>
    </border>
    <border>
      <left style="hair"/>
      <right>
        <color indexed="63"/>
      </right>
      <top style="thin"/>
      <bottom>
        <color indexed="63"/>
      </bottom>
    </border>
    <border>
      <left>
        <color indexed="63"/>
      </left>
      <right style="medium"/>
      <top style="thin"/>
      <bottom>
        <color indexed="63"/>
      </bottom>
    </border>
    <border>
      <left style="hair"/>
      <right style="double"/>
      <top style="thin"/>
      <bottom>
        <color indexed="63"/>
      </bottom>
    </border>
    <border>
      <left style="double"/>
      <right>
        <color indexed="63"/>
      </right>
      <top>
        <color indexed="63"/>
      </top>
      <bottom>
        <color indexed="63"/>
      </bottom>
    </border>
    <border>
      <left style="double"/>
      <right style="hair"/>
      <top style="double"/>
      <bottom>
        <color indexed="63"/>
      </bottom>
    </border>
    <border>
      <left style="hair"/>
      <right style="medium"/>
      <top style="double"/>
      <bottom>
        <color indexed="63"/>
      </bottom>
    </border>
    <border>
      <left style="thin"/>
      <right style="medium"/>
      <top style="double"/>
      <bottom>
        <color indexed="63"/>
      </bottom>
    </border>
    <border>
      <left style="medium"/>
      <right style="hair"/>
      <top style="double"/>
      <bottom>
        <color indexed="63"/>
      </bottom>
    </border>
    <border>
      <left style="hair"/>
      <right style="thin"/>
      <top style="double"/>
      <bottom>
        <color indexed="63"/>
      </bottom>
    </border>
    <border>
      <left>
        <color indexed="63"/>
      </left>
      <right style="hair"/>
      <top style="double"/>
      <bottom>
        <color indexed="63"/>
      </bottom>
    </border>
    <border>
      <left style="thin"/>
      <right style="hair"/>
      <top style="double"/>
      <bottom>
        <color indexed="63"/>
      </bottom>
    </border>
    <border>
      <left style="hair"/>
      <right>
        <color indexed="63"/>
      </right>
      <top style="double"/>
      <bottom>
        <color indexed="63"/>
      </bottom>
    </border>
    <border>
      <left>
        <color indexed="63"/>
      </left>
      <right style="medium"/>
      <top style="double"/>
      <bottom>
        <color indexed="63"/>
      </bottom>
    </border>
    <border>
      <left style="hair"/>
      <right style="double"/>
      <top style="double"/>
      <bottom>
        <color indexed="63"/>
      </bottom>
    </border>
    <border>
      <left style="thin"/>
      <right style="medium"/>
      <top style="hair"/>
      <bottom style="thin"/>
    </border>
    <border>
      <left>
        <color indexed="63"/>
      </left>
      <right>
        <color indexed="63"/>
      </right>
      <top style="hair"/>
      <bottom style="thin"/>
    </border>
    <border>
      <left>
        <color indexed="63"/>
      </left>
      <right style="medium"/>
      <top style="hair"/>
      <bottom style="thin"/>
    </border>
    <border>
      <left style="thin"/>
      <right style="medium"/>
      <top>
        <color indexed="63"/>
      </top>
      <bottom>
        <color indexed="63"/>
      </bottom>
    </border>
    <border>
      <left style="medium"/>
      <right style="hair"/>
      <top>
        <color indexed="63"/>
      </top>
      <bottom>
        <color indexed="63"/>
      </bottom>
    </border>
    <border>
      <left style="hair"/>
      <right>
        <color indexed="63"/>
      </right>
      <top>
        <color indexed="63"/>
      </top>
      <bottom>
        <color indexed="63"/>
      </bottom>
    </border>
    <border>
      <left>
        <color indexed="63"/>
      </left>
      <right style="medium"/>
      <top>
        <color indexed="63"/>
      </top>
      <bottom>
        <color indexed="63"/>
      </bottom>
    </border>
    <border>
      <left style="hair"/>
      <right style="double"/>
      <top>
        <color indexed="63"/>
      </top>
      <bottom>
        <color indexed="63"/>
      </botto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color indexed="63"/>
      </top>
      <bottom style="hair"/>
    </border>
    <border>
      <left>
        <color indexed="63"/>
      </left>
      <right style="thin"/>
      <top>
        <color indexed="63"/>
      </top>
      <bottom style="hair"/>
    </border>
    <border>
      <left>
        <color indexed="63"/>
      </left>
      <right style="medium"/>
      <top>
        <color indexed="63"/>
      </top>
      <bottom style="hair"/>
    </border>
    <border>
      <left style="hair"/>
      <right>
        <color indexed="63"/>
      </right>
      <top style="hair"/>
      <bottom style="medium"/>
    </border>
    <border>
      <left>
        <color indexed="63"/>
      </left>
      <right style="thin"/>
      <top style="hair"/>
      <bottom style="medium"/>
    </border>
    <border>
      <left style="thin"/>
      <right style="medium"/>
      <top style="hair"/>
      <bottom style="medium"/>
    </border>
    <border>
      <left style="thin"/>
      <right>
        <color indexed="63"/>
      </right>
      <top style="medium"/>
      <bottom style="hair"/>
    </border>
    <border>
      <left>
        <color indexed="63"/>
      </left>
      <right style="thin"/>
      <top style="medium"/>
      <bottom style="hair"/>
    </border>
    <border>
      <left>
        <color indexed="63"/>
      </left>
      <right>
        <color indexed="63"/>
      </right>
      <top style="hair"/>
      <bottom style="hair"/>
    </border>
    <border>
      <left style="thin"/>
      <right style="medium"/>
      <top>
        <color indexed="63"/>
      </top>
      <bottom style="hair"/>
    </border>
    <border>
      <left style="thin"/>
      <right style="medium"/>
      <top style="thin"/>
      <bottom style="hair"/>
    </border>
    <border>
      <left style="thin"/>
      <right>
        <color indexed="63"/>
      </right>
      <top style="hair"/>
      <bottom style="thin"/>
    </border>
    <border>
      <left>
        <color indexed="63"/>
      </left>
      <right style="thin"/>
      <top style="hair"/>
      <bottom style="thin"/>
    </border>
    <border>
      <left style="hair"/>
      <right>
        <color indexed="63"/>
      </right>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medium"/>
      <top style="hair"/>
      <bottom style="hair"/>
    </border>
    <border>
      <left style="medium"/>
      <right>
        <color indexed="63"/>
      </right>
      <top style="medium"/>
      <bottom>
        <color indexed="63"/>
      </bottom>
    </border>
    <border>
      <left style="thin"/>
      <right>
        <color indexed="63"/>
      </right>
      <top style="hair"/>
      <bottom style="hair"/>
    </border>
    <border>
      <left>
        <color indexed="63"/>
      </left>
      <right style="thin"/>
      <top style="hair"/>
      <bottom style="hair"/>
    </border>
    <border>
      <left>
        <color indexed="63"/>
      </left>
      <right style="medium"/>
      <top style="thin"/>
      <bottom style="hair"/>
    </border>
    <border>
      <left>
        <color indexed="63"/>
      </left>
      <right style="medium"/>
      <top style="hair"/>
      <bottom style="hair"/>
    </border>
    <border>
      <left style="thin"/>
      <right>
        <color indexed="63"/>
      </right>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style="thin"/>
      <top>
        <color indexed="63"/>
      </top>
      <bottom style="thin"/>
    </border>
    <border>
      <left style="medium"/>
      <right style="thin"/>
      <top style="medium"/>
      <bottom>
        <color indexed="63"/>
      </bottom>
    </border>
    <border>
      <left style="medium"/>
      <right style="thin"/>
      <top>
        <color indexed="63"/>
      </top>
      <bottom style="medium"/>
    </border>
    <border>
      <left style="medium"/>
      <right>
        <color indexed="63"/>
      </right>
      <top style="double"/>
      <bottom style="medium"/>
    </border>
    <border>
      <left>
        <color indexed="63"/>
      </left>
      <right style="double"/>
      <top style="double"/>
      <bottom style="medium"/>
    </border>
    <border>
      <left style="thin"/>
      <right style="medium"/>
      <top style="medium"/>
      <bottom style="thin"/>
    </border>
    <border>
      <left style="thin"/>
      <right style="medium"/>
      <top style="thin"/>
      <bottom style="thin"/>
    </border>
    <border>
      <left style="thin"/>
      <right>
        <color indexed="63"/>
      </right>
      <top style="double"/>
      <bottom style="medium"/>
    </border>
    <border>
      <left>
        <color indexed="63"/>
      </left>
      <right style="medium"/>
      <top style="double"/>
      <bottom style="medium"/>
    </border>
    <border>
      <left>
        <color indexed="63"/>
      </left>
      <right style="thin"/>
      <top style="double"/>
      <bottom style="medium"/>
    </border>
    <border>
      <left>
        <color indexed="63"/>
      </left>
      <right>
        <color indexed="63"/>
      </right>
      <top style="double"/>
      <bottom style="medium"/>
    </border>
    <border>
      <left style="double"/>
      <right>
        <color indexed="63"/>
      </right>
      <top style="double"/>
      <bottom style="medium"/>
    </border>
    <border>
      <left style="double"/>
      <right>
        <color indexed="63"/>
      </right>
      <top style="medium"/>
      <bottom style="thin"/>
    </border>
    <border>
      <left style="double"/>
      <right>
        <color indexed="63"/>
      </right>
      <top style="thin"/>
      <bottom style="double"/>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
      <left style="double"/>
      <right style="thin"/>
      <top style="double"/>
      <bottom>
        <color indexed="63"/>
      </bottom>
    </border>
    <border>
      <left style="double"/>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610">
    <xf numFmtId="0" fontId="0" fillId="0" borderId="0" xfId="0" applyAlignment="1">
      <alignment vertical="center"/>
    </xf>
    <xf numFmtId="176" fontId="0" fillId="0" borderId="10" xfId="0" applyNumberFormat="1" applyFill="1" applyBorder="1" applyAlignment="1">
      <alignment vertical="center"/>
    </xf>
    <xf numFmtId="176" fontId="0" fillId="0" borderId="11" xfId="0" applyNumberFormat="1" applyFill="1" applyBorder="1" applyAlignment="1">
      <alignment vertical="center"/>
    </xf>
    <xf numFmtId="176" fontId="0" fillId="0" borderId="12" xfId="0" applyNumberFormat="1" applyFill="1" applyBorder="1" applyAlignment="1">
      <alignment vertical="center"/>
    </xf>
    <xf numFmtId="176" fontId="0" fillId="0" borderId="13" xfId="0" applyNumberFormat="1" applyFill="1" applyBorder="1" applyAlignment="1">
      <alignment vertical="center"/>
    </xf>
    <xf numFmtId="176" fontId="0" fillId="0" borderId="0" xfId="0" applyNumberFormat="1" applyFill="1" applyAlignment="1">
      <alignment vertical="center"/>
    </xf>
    <xf numFmtId="10" fontId="0" fillId="0" borderId="0" xfId="0" applyNumberFormat="1" applyFill="1" applyAlignment="1">
      <alignment vertical="center"/>
    </xf>
    <xf numFmtId="176" fontId="0" fillId="0" borderId="14" xfId="0" applyNumberFormat="1" applyFill="1" applyBorder="1" applyAlignment="1">
      <alignment vertical="center"/>
    </xf>
    <xf numFmtId="176" fontId="0" fillId="0" borderId="15" xfId="0" applyNumberFormat="1" applyFill="1" applyBorder="1" applyAlignment="1">
      <alignment vertical="center"/>
    </xf>
    <xf numFmtId="176" fontId="0" fillId="0" borderId="16" xfId="0" applyNumberFormat="1" applyFill="1" applyBorder="1" applyAlignment="1">
      <alignment vertical="center"/>
    </xf>
    <xf numFmtId="10" fontId="0" fillId="0" borderId="0" xfId="0" applyNumberFormat="1" applyFill="1" applyAlignment="1">
      <alignment vertical="center" shrinkToFit="1"/>
    </xf>
    <xf numFmtId="176" fontId="0" fillId="0" borderId="0" xfId="0" applyNumberFormat="1" applyFill="1" applyAlignment="1">
      <alignment vertical="center" textRotation="255"/>
    </xf>
    <xf numFmtId="176" fontId="0" fillId="0" borderId="17" xfId="0" applyNumberFormat="1" applyFill="1" applyBorder="1" applyAlignment="1">
      <alignment vertical="center"/>
    </xf>
    <xf numFmtId="176" fontId="0" fillId="0" borderId="18" xfId="0" applyNumberFormat="1" applyFill="1" applyBorder="1" applyAlignment="1">
      <alignment vertical="center"/>
    </xf>
    <xf numFmtId="176" fontId="0" fillId="0" borderId="19" xfId="0" applyNumberFormat="1" applyFill="1" applyBorder="1" applyAlignment="1">
      <alignment vertical="center"/>
    </xf>
    <xf numFmtId="176" fontId="0" fillId="0" borderId="20" xfId="0" applyNumberFormat="1" applyFill="1" applyBorder="1" applyAlignment="1">
      <alignment vertical="center"/>
    </xf>
    <xf numFmtId="176" fontId="0" fillId="0" borderId="0" xfId="0" applyNumberFormat="1" applyAlignment="1">
      <alignment vertical="center"/>
    </xf>
    <xf numFmtId="176" fontId="3" fillId="0" borderId="21" xfId="0" applyNumberFormat="1" applyFont="1" applyBorder="1" applyAlignment="1">
      <alignment horizontal="center" vertical="center"/>
    </xf>
    <xf numFmtId="176" fontId="0" fillId="33" borderId="13" xfId="0" applyNumberFormat="1" applyFill="1" applyBorder="1" applyAlignment="1">
      <alignment vertical="center"/>
    </xf>
    <xf numFmtId="176" fontId="0" fillId="33" borderId="19" xfId="0" applyNumberFormat="1" applyFill="1" applyBorder="1" applyAlignment="1">
      <alignment vertical="center"/>
    </xf>
    <xf numFmtId="176" fontId="0" fillId="0" borderId="22" xfId="0" applyNumberFormat="1" applyFill="1" applyBorder="1" applyAlignment="1">
      <alignment vertical="center"/>
    </xf>
    <xf numFmtId="176" fontId="0" fillId="0" borderId="23" xfId="0" applyNumberFormat="1" applyFill="1" applyBorder="1" applyAlignment="1">
      <alignment vertical="center"/>
    </xf>
    <xf numFmtId="176" fontId="0" fillId="0" borderId="24" xfId="0" applyNumberFormat="1" applyFill="1" applyBorder="1" applyAlignment="1">
      <alignment vertical="center"/>
    </xf>
    <xf numFmtId="176" fontId="0" fillId="33" borderId="22" xfId="0" applyNumberFormat="1" applyFill="1" applyBorder="1" applyAlignment="1">
      <alignment vertical="center"/>
    </xf>
    <xf numFmtId="176" fontId="0" fillId="0" borderId="25" xfId="0" applyNumberFormat="1" applyFill="1" applyBorder="1" applyAlignment="1">
      <alignment vertical="center"/>
    </xf>
    <xf numFmtId="176" fontId="0" fillId="0" borderId="0" xfId="0" applyNumberFormat="1" applyFill="1" applyBorder="1" applyAlignment="1">
      <alignment vertical="center"/>
    </xf>
    <xf numFmtId="0" fontId="0" fillId="0" borderId="0" xfId="0" applyBorder="1" applyAlignment="1">
      <alignment horizontal="center" vertical="center"/>
    </xf>
    <xf numFmtId="176" fontId="3" fillId="0" borderId="0" xfId="0" applyNumberFormat="1" applyFont="1" applyBorder="1" applyAlignment="1">
      <alignment horizontal="center" vertical="center"/>
    </xf>
    <xf numFmtId="176" fontId="0" fillId="0" borderId="26" xfId="0" applyNumberFormat="1" applyFill="1" applyBorder="1" applyAlignment="1">
      <alignment vertical="center"/>
    </xf>
    <xf numFmtId="176" fontId="0" fillId="0" borderId="27" xfId="0" applyNumberFormat="1" applyFill="1" applyBorder="1" applyAlignment="1">
      <alignment vertical="center"/>
    </xf>
    <xf numFmtId="176" fontId="0" fillId="0" borderId="11" xfId="0" applyNumberFormat="1" applyFill="1" applyBorder="1" applyAlignment="1">
      <alignment vertical="center"/>
    </xf>
    <xf numFmtId="176" fontId="0" fillId="0" borderId="28" xfId="0" applyNumberFormat="1" applyFill="1" applyBorder="1" applyAlignment="1">
      <alignment vertical="center"/>
    </xf>
    <xf numFmtId="176" fontId="0" fillId="0" borderId="29" xfId="0" applyNumberFormat="1" applyFill="1" applyBorder="1" applyAlignment="1">
      <alignment vertical="center"/>
    </xf>
    <xf numFmtId="176" fontId="0" fillId="0" borderId="30" xfId="0" applyNumberFormat="1" applyFill="1" applyBorder="1" applyAlignment="1">
      <alignment vertical="center"/>
    </xf>
    <xf numFmtId="176" fontId="0" fillId="0" borderId="31" xfId="0" applyNumberFormat="1" applyFill="1" applyBorder="1" applyAlignment="1">
      <alignment vertical="center"/>
    </xf>
    <xf numFmtId="0" fontId="0" fillId="0" borderId="32" xfId="0" applyBorder="1" applyAlignment="1">
      <alignment horizontal="center" vertical="center"/>
    </xf>
    <xf numFmtId="0" fontId="0" fillId="0" borderId="33" xfId="0" applyBorder="1" applyAlignment="1">
      <alignment horizontal="center" vertical="center"/>
    </xf>
    <xf numFmtId="176" fontId="0" fillId="0" borderId="34"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7" xfId="0" applyNumberFormat="1" applyBorder="1" applyAlignment="1">
      <alignment vertical="center"/>
    </xf>
    <xf numFmtId="176" fontId="0" fillId="0" borderId="38" xfId="0" applyNumberFormat="1" applyBorder="1" applyAlignment="1">
      <alignment vertical="center"/>
    </xf>
    <xf numFmtId="176" fontId="0" fillId="0" borderId="39" xfId="0" applyNumberFormat="1" applyBorder="1" applyAlignment="1">
      <alignment vertical="center"/>
    </xf>
    <xf numFmtId="176" fontId="0" fillId="33" borderId="14" xfId="0" applyNumberFormat="1" applyFill="1" applyBorder="1" applyAlignment="1">
      <alignment vertical="center"/>
    </xf>
    <xf numFmtId="176" fontId="0" fillId="33" borderId="28" xfId="0" applyNumberFormat="1" applyFill="1" applyBorder="1" applyAlignment="1">
      <alignment vertical="center"/>
    </xf>
    <xf numFmtId="176" fontId="0" fillId="33" borderId="29" xfId="0" applyNumberFormat="1" applyFill="1" applyBorder="1" applyAlignment="1">
      <alignment vertical="center"/>
    </xf>
    <xf numFmtId="176" fontId="0" fillId="33" borderId="40" xfId="0" applyNumberFormat="1" applyFill="1" applyBorder="1" applyAlignment="1">
      <alignment vertical="center"/>
    </xf>
    <xf numFmtId="176" fontId="0" fillId="33" borderId="25" xfId="0" applyNumberFormat="1" applyFill="1" applyBorder="1" applyAlignment="1">
      <alignment vertical="center"/>
    </xf>
    <xf numFmtId="176" fontId="0" fillId="33" borderId="17" xfId="0" applyNumberFormat="1" applyFill="1" applyBorder="1" applyAlignment="1">
      <alignment vertical="center"/>
    </xf>
    <xf numFmtId="176" fontId="0" fillId="33" borderId="27" xfId="0" applyNumberFormat="1" applyFill="1" applyBorder="1" applyAlignment="1">
      <alignment vertical="center"/>
    </xf>
    <xf numFmtId="176" fontId="0" fillId="34" borderId="41" xfId="0" applyNumberFormat="1" applyFill="1" applyBorder="1" applyAlignment="1">
      <alignment horizontal="center" vertical="center"/>
    </xf>
    <xf numFmtId="176" fontId="0" fillId="34" borderId="42" xfId="0" applyNumberFormat="1" applyFill="1" applyBorder="1" applyAlignment="1">
      <alignment vertical="center"/>
    </xf>
    <xf numFmtId="176" fontId="0" fillId="35" borderId="43" xfId="0" applyNumberFormat="1" applyFill="1" applyBorder="1" applyAlignment="1">
      <alignment horizontal="center" vertical="center"/>
    </xf>
    <xf numFmtId="176" fontId="0" fillId="35" borderId="39" xfId="0" applyNumberFormat="1" applyFill="1" applyBorder="1" applyAlignment="1">
      <alignment vertical="center"/>
    </xf>
    <xf numFmtId="0" fontId="0" fillId="0" borderId="0" xfId="0" applyFill="1" applyBorder="1" applyAlignment="1">
      <alignment horizontal="center" vertical="center"/>
    </xf>
    <xf numFmtId="176" fontId="0" fillId="0" borderId="29" xfId="0" applyNumberFormat="1" applyFont="1" applyFill="1" applyBorder="1" applyAlignment="1">
      <alignment vertical="center"/>
    </xf>
    <xf numFmtId="176" fontId="0" fillId="0" borderId="30" xfId="0" applyNumberFormat="1" applyFont="1" applyFill="1" applyBorder="1" applyAlignment="1">
      <alignment vertical="center"/>
    </xf>
    <xf numFmtId="176" fontId="0" fillId="33" borderId="17" xfId="0" applyNumberFormat="1" applyFont="1" applyFill="1" applyBorder="1" applyAlignment="1">
      <alignment vertical="center"/>
    </xf>
    <xf numFmtId="176" fontId="0" fillId="33" borderId="28" xfId="0" applyNumberFormat="1" applyFont="1" applyFill="1" applyBorder="1" applyAlignment="1">
      <alignment vertical="center"/>
    </xf>
    <xf numFmtId="176" fontId="0" fillId="33" borderId="19" xfId="0" applyNumberFormat="1" applyFont="1" applyFill="1" applyBorder="1" applyAlignment="1">
      <alignment vertical="center"/>
    </xf>
    <xf numFmtId="176" fontId="0" fillId="33" borderId="29" xfId="0" applyNumberFormat="1" applyFont="1" applyFill="1" applyBorder="1" applyAlignment="1">
      <alignment vertical="center"/>
    </xf>
    <xf numFmtId="176" fontId="0" fillId="35" borderId="26" xfId="0" applyNumberFormat="1" applyFill="1" applyBorder="1" applyAlignment="1">
      <alignment horizontal="center" vertical="center"/>
    </xf>
    <xf numFmtId="176" fontId="0" fillId="35" borderId="11" xfId="0" applyNumberFormat="1" applyFill="1" applyBorder="1" applyAlignment="1">
      <alignment horizontal="center" vertical="center"/>
    </xf>
    <xf numFmtId="176" fontId="5" fillId="0" borderId="21" xfId="0" applyNumberFormat="1" applyFont="1" applyBorder="1" applyAlignment="1">
      <alignment horizontal="center" vertical="center" wrapText="1"/>
    </xf>
    <xf numFmtId="176" fontId="0" fillId="0" borderId="0" xfId="0" applyNumberFormat="1" applyFont="1" applyAlignment="1">
      <alignment vertical="center"/>
    </xf>
    <xf numFmtId="176" fontId="6" fillId="0" borderId="0" xfId="0" applyNumberFormat="1" applyFont="1" applyBorder="1" applyAlignment="1">
      <alignment horizontal="center" vertical="center" wrapText="1"/>
    </xf>
    <xf numFmtId="176" fontId="7" fillId="0" borderId="0" xfId="0" applyNumberFormat="1" applyFont="1" applyBorder="1" applyAlignment="1">
      <alignment horizontal="center" vertical="center"/>
    </xf>
    <xf numFmtId="176" fontId="0" fillId="0" borderId="0" xfId="0" applyNumberFormat="1" applyFont="1" applyBorder="1" applyAlignment="1">
      <alignment vertical="center"/>
    </xf>
    <xf numFmtId="176" fontId="0" fillId="33" borderId="16" xfId="0" applyNumberFormat="1" applyFill="1" applyBorder="1" applyAlignment="1">
      <alignment vertical="center"/>
    </xf>
    <xf numFmtId="0" fontId="0" fillId="0" borderId="44" xfId="0" applyBorder="1" applyAlignment="1">
      <alignment horizontal="center" vertical="center"/>
    </xf>
    <xf numFmtId="176" fontId="0" fillId="0" borderId="0" xfId="0" applyNumberFormat="1" applyAlignment="1">
      <alignment/>
    </xf>
    <xf numFmtId="192" fontId="0" fillId="34" borderId="45" xfId="0" applyNumberFormat="1" applyFill="1" applyBorder="1" applyAlignment="1">
      <alignment horizontal="center" vertical="center"/>
    </xf>
    <xf numFmtId="176" fontId="0" fillId="0" borderId="0" xfId="0" applyNumberFormat="1" applyBorder="1" applyAlignment="1">
      <alignment horizontal="center" vertical="center"/>
    </xf>
    <xf numFmtId="176" fontId="0" fillId="0" borderId="0" xfId="0" applyNumberFormat="1" applyFill="1" applyBorder="1" applyAlignment="1">
      <alignment horizontal="center" vertical="center"/>
    </xf>
    <xf numFmtId="176" fontId="0" fillId="0" borderId="0" xfId="0" applyNumberFormat="1" applyFill="1" applyBorder="1" applyAlignment="1">
      <alignment vertical="center"/>
    </xf>
    <xf numFmtId="176" fontId="0" fillId="0" borderId="24" xfId="0" applyNumberFormat="1" applyBorder="1" applyAlignment="1">
      <alignment horizontal="center" vertical="center"/>
    </xf>
    <xf numFmtId="176" fontId="0" fillId="0" borderId="15" xfId="0" applyNumberFormat="1" applyBorder="1" applyAlignment="1">
      <alignment vertical="center"/>
    </xf>
    <xf numFmtId="176" fontId="0" fillId="0" borderId="31" xfId="0" applyNumberFormat="1" applyBorder="1" applyAlignment="1">
      <alignment vertical="center"/>
    </xf>
    <xf numFmtId="176" fontId="0" fillId="0" borderId="10" xfId="0" applyNumberFormat="1" applyBorder="1" applyAlignment="1">
      <alignment vertical="center"/>
    </xf>
    <xf numFmtId="176" fontId="0" fillId="0" borderId="0" xfId="0" applyNumberFormat="1" applyBorder="1" applyAlignment="1">
      <alignment vertical="center"/>
    </xf>
    <xf numFmtId="176" fontId="0" fillId="0" borderId="35" xfId="0" applyNumberFormat="1" applyBorder="1" applyAlignment="1">
      <alignment vertical="center"/>
    </xf>
    <xf numFmtId="176" fontId="0" fillId="0" borderId="46" xfId="0" applyNumberFormat="1" applyBorder="1" applyAlignment="1">
      <alignment vertical="center"/>
    </xf>
    <xf numFmtId="176" fontId="0" fillId="33" borderId="46" xfId="0" applyNumberFormat="1" applyFill="1" applyBorder="1" applyAlignment="1">
      <alignment vertical="center"/>
    </xf>
    <xf numFmtId="176" fontId="0" fillId="33" borderId="14" xfId="0" applyNumberFormat="1" applyFill="1" applyBorder="1" applyAlignment="1">
      <alignment vertical="center"/>
    </xf>
    <xf numFmtId="176" fontId="0" fillId="0" borderId="14" xfId="0" applyNumberFormat="1" applyFill="1" applyBorder="1" applyAlignment="1">
      <alignment vertical="center"/>
    </xf>
    <xf numFmtId="176" fontId="0" fillId="0" borderId="14" xfId="0" applyNumberFormat="1" applyBorder="1" applyAlignment="1">
      <alignment vertical="center"/>
    </xf>
    <xf numFmtId="176" fontId="0" fillId="0" borderId="47" xfId="0" applyNumberFormat="1" applyBorder="1" applyAlignment="1">
      <alignment vertical="center"/>
    </xf>
    <xf numFmtId="176" fontId="0" fillId="33" borderId="47" xfId="0" applyNumberFormat="1" applyFill="1" applyBorder="1" applyAlignment="1">
      <alignment vertical="center"/>
    </xf>
    <xf numFmtId="176" fontId="0" fillId="0" borderId="47" xfId="0" applyNumberFormat="1" applyFill="1" applyBorder="1" applyAlignment="1">
      <alignment vertical="center"/>
    </xf>
    <xf numFmtId="176" fontId="0" fillId="0" borderId="13" xfId="0" applyNumberFormat="1" applyBorder="1" applyAlignment="1">
      <alignment vertical="center"/>
    </xf>
    <xf numFmtId="176" fontId="0" fillId="0" borderId="48" xfId="0" applyNumberFormat="1" applyBorder="1" applyAlignment="1">
      <alignment vertical="center"/>
    </xf>
    <xf numFmtId="176" fontId="0" fillId="0" borderId="12" xfId="0" applyNumberFormat="1" applyBorder="1" applyAlignment="1">
      <alignment vertical="center"/>
    </xf>
    <xf numFmtId="176" fontId="0" fillId="0" borderId="26" xfId="0" applyNumberFormat="1" applyBorder="1" applyAlignment="1">
      <alignment vertical="center"/>
    </xf>
    <xf numFmtId="176" fontId="0" fillId="0" borderId="11" xfId="0" applyNumberFormat="1" applyBorder="1" applyAlignment="1">
      <alignment vertical="center"/>
    </xf>
    <xf numFmtId="176" fontId="0" fillId="35" borderId="24" xfId="0" applyNumberFormat="1" applyFill="1" applyBorder="1" applyAlignment="1">
      <alignment horizontal="center" vertical="center"/>
    </xf>
    <xf numFmtId="176" fontId="0" fillId="0" borderId="46" xfId="0" applyNumberFormat="1" applyFill="1" applyBorder="1" applyAlignment="1">
      <alignment vertical="center"/>
    </xf>
    <xf numFmtId="176" fontId="0" fillId="0" borderId="48" xfId="0" applyNumberFormat="1" applyFill="1" applyBorder="1" applyAlignment="1">
      <alignment vertical="center"/>
    </xf>
    <xf numFmtId="176" fontId="0" fillId="33" borderId="48" xfId="0" applyNumberFormat="1" applyFill="1" applyBorder="1" applyAlignment="1">
      <alignment vertical="center"/>
    </xf>
    <xf numFmtId="176" fontId="0" fillId="35" borderId="10" xfId="0" applyNumberFormat="1" applyFill="1" applyBorder="1" applyAlignment="1">
      <alignment horizontal="center" vertical="center"/>
    </xf>
    <xf numFmtId="176" fontId="0" fillId="33" borderId="46" xfId="0" applyNumberFormat="1" applyFont="1" applyFill="1" applyBorder="1" applyAlignment="1">
      <alignment vertical="center"/>
    </xf>
    <xf numFmtId="176" fontId="0" fillId="33" borderId="47" xfId="0" applyNumberFormat="1" applyFont="1" applyFill="1" applyBorder="1" applyAlignment="1">
      <alignment vertical="center"/>
    </xf>
    <xf numFmtId="176" fontId="0" fillId="34" borderId="19" xfId="0" applyNumberFormat="1" applyFill="1" applyBorder="1" applyAlignment="1">
      <alignment vertical="center"/>
    </xf>
    <xf numFmtId="176" fontId="0" fillId="0" borderId="0" xfId="0" applyNumberFormat="1" applyAlignment="1">
      <alignment vertical="center"/>
    </xf>
    <xf numFmtId="176" fontId="0" fillId="35" borderId="31" xfId="0" applyNumberFormat="1" applyFill="1" applyBorder="1" applyAlignment="1">
      <alignment vertical="center"/>
    </xf>
    <xf numFmtId="176" fontId="0" fillId="35" borderId="24" xfId="0" applyNumberFormat="1" applyFill="1" applyBorder="1" applyAlignment="1">
      <alignment vertical="center"/>
    </xf>
    <xf numFmtId="176" fontId="6" fillId="0" borderId="0" xfId="0" applyNumberFormat="1" applyFont="1" applyAlignment="1">
      <alignment vertical="center"/>
    </xf>
    <xf numFmtId="176" fontId="6" fillId="0" borderId="0" xfId="0" applyNumberFormat="1" applyFont="1" applyAlignment="1">
      <alignment vertical="center"/>
    </xf>
    <xf numFmtId="176" fontId="0" fillId="34" borderId="49" xfId="0" applyNumberFormat="1" applyFill="1" applyBorder="1" applyAlignment="1">
      <alignment horizontal="center" vertical="center"/>
    </xf>
    <xf numFmtId="176" fontId="0" fillId="34" borderId="50" xfId="0" applyNumberFormat="1" applyFill="1" applyBorder="1" applyAlignment="1">
      <alignment horizontal="center" vertical="center"/>
    </xf>
    <xf numFmtId="176" fontId="0" fillId="34" borderId="46" xfId="0" applyNumberFormat="1" applyFill="1" applyBorder="1" applyAlignment="1">
      <alignment vertical="center"/>
    </xf>
    <xf numFmtId="176" fontId="0" fillId="34" borderId="47" xfId="0" applyNumberFormat="1" applyFill="1" applyBorder="1" applyAlignment="1">
      <alignment vertical="center"/>
    </xf>
    <xf numFmtId="176" fontId="0" fillId="34" borderId="13" xfId="0" applyNumberFormat="1" applyFill="1" applyBorder="1" applyAlignment="1">
      <alignment vertical="center"/>
    </xf>
    <xf numFmtId="176" fontId="0" fillId="34" borderId="29" xfId="0" applyNumberFormat="1" applyFill="1" applyBorder="1" applyAlignment="1">
      <alignment vertical="center"/>
    </xf>
    <xf numFmtId="176" fontId="0" fillId="34" borderId="13" xfId="0" applyNumberFormat="1" applyFill="1" applyBorder="1" applyAlignment="1">
      <alignment vertical="center"/>
    </xf>
    <xf numFmtId="176" fontId="0" fillId="34" borderId="25" xfId="0" applyNumberFormat="1" applyFill="1" applyBorder="1" applyAlignment="1">
      <alignment vertical="center"/>
    </xf>
    <xf numFmtId="192" fontId="0" fillId="33" borderId="45" xfId="0" applyNumberFormat="1" applyFill="1" applyBorder="1" applyAlignment="1">
      <alignment horizontal="center" vertical="center"/>
    </xf>
    <xf numFmtId="176" fontId="0" fillId="34" borderId="17" xfId="0" applyNumberFormat="1" applyFill="1" applyBorder="1" applyAlignment="1">
      <alignment vertical="center"/>
    </xf>
    <xf numFmtId="176" fontId="0" fillId="34" borderId="27" xfId="0" applyNumberFormat="1" applyFill="1" applyBorder="1" applyAlignment="1">
      <alignment vertical="center"/>
    </xf>
    <xf numFmtId="176" fontId="0" fillId="34" borderId="48" xfId="0" applyNumberFormat="1" applyFill="1" applyBorder="1" applyAlignment="1">
      <alignment vertical="center"/>
    </xf>
    <xf numFmtId="176" fontId="0" fillId="34" borderId="22" xfId="0" applyNumberFormat="1" applyFill="1" applyBorder="1" applyAlignment="1">
      <alignment vertical="center"/>
    </xf>
    <xf numFmtId="176" fontId="0" fillId="34" borderId="30" xfId="0" applyNumberFormat="1" applyFill="1" applyBorder="1" applyAlignment="1">
      <alignment vertical="center"/>
    </xf>
    <xf numFmtId="176" fontId="0" fillId="34" borderId="47" xfId="0" applyNumberFormat="1" applyFont="1" applyFill="1" applyBorder="1" applyAlignment="1">
      <alignment vertical="center"/>
    </xf>
    <xf numFmtId="176" fontId="0" fillId="34" borderId="19" xfId="0" applyNumberFormat="1" applyFont="1" applyFill="1" applyBorder="1" applyAlignment="1">
      <alignment vertical="center"/>
    </xf>
    <xf numFmtId="176" fontId="0" fillId="34" borderId="29" xfId="0" applyNumberFormat="1" applyFont="1" applyFill="1" applyBorder="1" applyAlignment="1">
      <alignment vertical="center"/>
    </xf>
    <xf numFmtId="176" fontId="0" fillId="34" borderId="48" xfId="0" applyNumberFormat="1" applyFont="1" applyFill="1" applyBorder="1" applyAlignment="1">
      <alignment vertical="center"/>
    </xf>
    <xf numFmtId="176" fontId="0" fillId="34" borderId="22" xfId="0" applyNumberFormat="1" applyFont="1" applyFill="1" applyBorder="1" applyAlignment="1">
      <alignment vertical="center"/>
    </xf>
    <xf numFmtId="176" fontId="0" fillId="34" borderId="30" xfId="0" applyNumberFormat="1" applyFont="1" applyFill="1" applyBorder="1" applyAlignment="1">
      <alignment vertical="center"/>
    </xf>
    <xf numFmtId="176" fontId="0" fillId="34" borderId="16" xfId="0" applyNumberFormat="1" applyFill="1" applyBorder="1" applyAlignment="1">
      <alignment vertical="center"/>
    </xf>
    <xf numFmtId="176" fontId="0" fillId="33" borderId="51" xfId="0" applyNumberFormat="1" applyFill="1" applyBorder="1" applyAlignment="1">
      <alignment horizontal="center" vertical="center"/>
    </xf>
    <xf numFmtId="176" fontId="0" fillId="33" borderId="52" xfId="0" applyNumberFormat="1" applyFill="1" applyBorder="1" applyAlignment="1">
      <alignment vertical="center"/>
    </xf>
    <xf numFmtId="176" fontId="0" fillId="33" borderId="53" xfId="0" applyNumberFormat="1" applyFill="1" applyBorder="1" applyAlignment="1">
      <alignment horizontal="center" vertical="center"/>
    </xf>
    <xf numFmtId="176" fontId="0" fillId="33" borderId="54" xfId="0" applyNumberFormat="1" applyFill="1" applyBorder="1" applyAlignment="1">
      <alignment horizontal="center" vertical="center"/>
    </xf>
    <xf numFmtId="176" fontId="0" fillId="33" borderId="55" xfId="0" applyNumberFormat="1" applyFill="1" applyBorder="1" applyAlignment="1">
      <alignment horizontal="center" vertical="center"/>
    </xf>
    <xf numFmtId="176" fontId="0" fillId="34" borderId="56" xfId="0" applyNumberFormat="1" applyFill="1" applyBorder="1" applyAlignment="1">
      <alignment horizontal="center" vertical="center"/>
    </xf>
    <xf numFmtId="176" fontId="0" fillId="35" borderId="57" xfId="0" applyNumberFormat="1" applyFill="1" applyBorder="1" applyAlignment="1">
      <alignment horizontal="center" vertical="center"/>
    </xf>
    <xf numFmtId="176" fontId="0" fillId="35" borderId="38" xfId="0" applyNumberFormat="1" applyFill="1" applyBorder="1" applyAlignment="1">
      <alignment vertical="center"/>
    </xf>
    <xf numFmtId="176" fontId="0" fillId="33" borderId="58" xfId="0" applyNumberFormat="1" applyFill="1" applyBorder="1" applyAlignment="1">
      <alignment horizontal="center" vertical="center"/>
    </xf>
    <xf numFmtId="176" fontId="0" fillId="33" borderId="35" xfId="0" applyNumberFormat="1" applyFill="1" applyBorder="1" applyAlignment="1">
      <alignment vertical="center"/>
    </xf>
    <xf numFmtId="176" fontId="0" fillId="33" borderId="46" xfId="0" applyNumberFormat="1" applyFill="1" applyBorder="1" applyAlignment="1">
      <alignment horizontal="center" vertical="center"/>
    </xf>
    <xf numFmtId="176" fontId="0" fillId="33" borderId="17" xfId="0" applyNumberFormat="1" applyFill="1" applyBorder="1" applyAlignment="1">
      <alignment horizontal="center" vertical="center"/>
    </xf>
    <xf numFmtId="176" fontId="0" fillId="33" borderId="14" xfId="0" applyNumberFormat="1" applyFill="1" applyBorder="1" applyAlignment="1">
      <alignment horizontal="center" vertical="center"/>
    </xf>
    <xf numFmtId="176" fontId="0" fillId="34" borderId="43" xfId="0" applyNumberFormat="1" applyFill="1" applyBorder="1" applyAlignment="1">
      <alignment horizontal="center" vertical="center"/>
    </xf>
    <xf numFmtId="176" fontId="0" fillId="34" borderId="39" xfId="0" applyNumberFormat="1" applyFill="1" applyBorder="1" applyAlignment="1">
      <alignment vertical="center"/>
    </xf>
    <xf numFmtId="176" fontId="0" fillId="34" borderId="26" xfId="0" applyNumberFormat="1" applyFill="1" applyBorder="1" applyAlignment="1">
      <alignment horizontal="center" vertical="center"/>
    </xf>
    <xf numFmtId="176" fontId="0" fillId="34" borderId="24" xfId="0" applyNumberFormat="1" applyFill="1" applyBorder="1" applyAlignment="1">
      <alignment horizontal="center" vertical="center"/>
    </xf>
    <xf numFmtId="176" fontId="0" fillId="34" borderId="11" xfId="0" applyNumberFormat="1" applyFill="1" applyBorder="1" applyAlignment="1">
      <alignment horizontal="center" vertical="center"/>
    </xf>
    <xf numFmtId="176" fontId="0" fillId="35" borderId="41" xfId="0" applyNumberFormat="1" applyFill="1" applyBorder="1" applyAlignment="1">
      <alignment horizontal="center" vertical="center"/>
    </xf>
    <xf numFmtId="176" fontId="0" fillId="35" borderId="42" xfId="0" applyNumberFormat="1" applyFill="1" applyBorder="1" applyAlignment="1">
      <alignment vertical="center"/>
    </xf>
    <xf numFmtId="176" fontId="0" fillId="34" borderId="59" xfId="0" applyNumberFormat="1" applyFill="1" applyBorder="1" applyAlignment="1">
      <alignment horizontal="center" vertical="center"/>
    </xf>
    <xf numFmtId="176" fontId="0" fillId="34" borderId="10" xfId="0" applyNumberFormat="1" applyFill="1" applyBorder="1" applyAlignment="1">
      <alignment horizontal="center" vertical="center"/>
    </xf>
    <xf numFmtId="176" fontId="0" fillId="33" borderId="18" xfId="0" applyNumberFormat="1" applyFill="1" applyBorder="1" applyAlignment="1">
      <alignment horizontal="center" vertical="center"/>
    </xf>
    <xf numFmtId="176" fontId="0" fillId="33" borderId="60" xfId="0" applyNumberFormat="1" applyFill="1" applyBorder="1" applyAlignment="1">
      <alignment horizontal="center" vertical="center"/>
    </xf>
    <xf numFmtId="176" fontId="0" fillId="0" borderId="0" xfId="0" applyNumberFormat="1" applyFont="1" applyBorder="1" applyAlignment="1">
      <alignment horizontal="center" vertical="center"/>
    </xf>
    <xf numFmtId="0" fontId="0" fillId="0" borderId="0" xfId="0" applyNumberFormat="1" applyFont="1" applyBorder="1" applyAlignment="1">
      <alignment horizontal="center" vertical="center"/>
    </xf>
    <xf numFmtId="194" fontId="0" fillId="34" borderId="61" xfId="0" applyNumberFormat="1" applyFill="1" applyBorder="1" applyAlignment="1">
      <alignment horizontal="center" vertical="center"/>
    </xf>
    <xf numFmtId="193" fontId="0" fillId="34" borderId="62" xfId="0" applyNumberFormat="1" applyFill="1" applyBorder="1" applyAlignment="1">
      <alignment horizontal="center" vertical="center"/>
    </xf>
    <xf numFmtId="194" fontId="0" fillId="33" borderId="61" xfId="0" applyNumberFormat="1" applyFill="1" applyBorder="1" applyAlignment="1">
      <alignment horizontal="center" vertical="center"/>
    </xf>
    <xf numFmtId="193" fontId="0" fillId="33" borderId="62" xfId="0" applyNumberFormat="1" applyFill="1" applyBorder="1" applyAlignment="1">
      <alignment horizontal="center" vertical="center"/>
    </xf>
    <xf numFmtId="0" fontId="0" fillId="36" borderId="63" xfId="0" applyFill="1" applyBorder="1" applyAlignment="1">
      <alignment horizontal="center" vertical="center"/>
    </xf>
    <xf numFmtId="176" fontId="0" fillId="36" borderId="64" xfId="0" applyNumberFormat="1" applyFill="1" applyBorder="1" applyAlignment="1">
      <alignment vertical="center"/>
    </xf>
    <xf numFmtId="176" fontId="0" fillId="36" borderId="65" xfId="0" applyNumberFormat="1" applyFill="1" applyBorder="1" applyAlignment="1">
      <alignment horizontal="center" vertical="center"/>
    </xf>
    <xf numFmtId="176" fontId="0" fillId="36" borderId="66" xfId="0" applyNumberFormat="1" applyFill="1" applyBorder="1" applyAlignment="1">
      <alignment horizontal="center" vertical="center"/>
    </xf>
    <xf numFmtId="176" fontId="0" fillId="36" borderId="67" xfId="0" applyNumberFormat="1" applyFill="1" applyBorder="1" applyAlignment="1">
      <alignment horizontal="center" vertical="center"/>
    </xf>
    <xf numFmtId="176" fontId="0" fillId="34" borderId="68" xfId="0" applyNumberFormat="1" applyFill="1" applyBorder="1" applyAlignment="1">
      <alignment vertical="center"/>
    </xf>
    <xf numFmtId="176" fontId="0" fillId="34" borderId="56" xfId="0" applyNumberFormat="1" applyFill="1" applyBorder="1" applyAlignment="1">
      <alignment vertical="center"/>
    </xf>
    <xf numFmtId="176" fontId="0" fillId="34" borderId="46" xfId="0" applyNumberFormat="1" applyFill="1" applyBorder="1" applyAlignment="1">
      <alignment horizontal="center" vertical="center"/>
    </xf>
    <xf numFmtId="176" fontId="0" fillId="34" borderId="28" xfId="0" applyNumberFormat="1" applyFill="1" applyBorder="1" applyAlignment="1">
      <alignment vertical="center"/>
    </xf>
    <xf numFmtId="176" fontId="0" fillId="34" borderId="14" xfId="0" applyNumberFormat="1" applyFill="1" applyBorder="1" applyAlignment="1">
      <alignment horizontal="center" vertical="center"/>
    </xf>
    <xf numFmtId="176" fontId="0" fillId="34" borderId="17" xfId="0" applyNumberFormat="1" applyFill="1" applyBorder="1" applyAlignment="1">
      <alignment horizontal="center" vertical="center"/>
    </xf>
    <xf numFmtId="176" fontId="0" fillId="34" borderId="18" xfId="0" applyNumberFormat="1" applyFill="1" applyBorder="1" applyAlignment="1">
      <alignment horizontal="center" vertical="center"/>
    </xf>
    <xf numFmtId="176" fontId="0" fillId="35" borderId="49" xfId="0" applyNumberFormat="1" applyFill="1" applyBorder="1" applyAlignment="1">
      <alignment horizontal="center" vertical="center"/>
    </xf>
    <xf numFmtId="176" fontId="0" fillId="35" borderId="68" xfId="0" applyNumberFormat="1" applyFill="1" applyBorder="1" applyAlignment="1">
      <alignment vertical="center"/>
    </xf>
    <xf numFmtId="176" fontId="0" fillId="35" borderId="50" xfId="0" applyNumberFormat="1" applyFill="1" applyBorder="1" applyAlignment="1">
      <alignment horizontal="center" vertical="center"/>
    </xf>
    <xf numFmtId="176" fontId="0" fillId="35" borderId="56" xfId="0" applyNumberFormat="1" applyFill="1" applyBorder="1" applyAlignment="1">
      <alignment horizontal="center" vertical="center"/>
    </xf>
    <xf numFmtId="176" fontId="0" fillId="35" borderId="56" xfId="0" applyNumberFormat="1" applyFill="1" applyBorder="1" applyAlignment="1">
      <alignment vertical="center"/>
    </xf>
    <xf numFmtId="176" fontId="0" fillId="35" borderId="59" xfId="0" applyNumberFormat="1" applyFill="1" applyBorder="1" applyAlignment="1">
      <alignment horizontal="center" vertical="center"/>
    </xf>
    <xf numFmtId="176" fontId="0" fillId="34" borderId="31" xfId="0" applyNumberFormat="1" applyFill="1" applyBorder="1" applyAlignment="1">
      <alignment vertical="center"/>
    </xf>
    <xf numFmtId="176" fontId="0" fillId="34" borderId="24" xfId="0" applyNumberFormat="1" applyFill="1" applyBorder="1" applyAlignment="1">
      <alignment vertical="center"/>
    </xf>
    <xf numFmtId="176" fontId="0" fillId="33" borderId="28" xfId="0" applyNumberFormat="1" applyFill="1" applyBorder="1" applyAlignment="1">
      <alignment vertical="center"/>
    </xf>
    <xf numFmtId="176" fontId="0" fillId="33" borderId="26" xfId="0" applyNumberFormat="1" applyFill="1" applyBorder="1" applyAlignment="1">
      <alignment horizontal="center" vertical="center"/>
    </xf>
    <xf numFmtId="176" fontId="0" fillId="33" borderId="31" xfId="0" applyNumberFormat="1" applyFill="1" applyBorder="1" applyAlignment="1">
      <alignment vertical="center"/>
    </xf>
    <xf numFmtId="176" fontId="0" fillId="33" borderId="11" xfId="0" applyNumberFormat="1" applyFill="1" applyBorder="1" applyAlignment="1">
      <alignment horizontal="center" vertical="center"/>
    </xf>
    <xf numFmtId="176" fontId="0" fillId="33" borderId="24" xfId="0" applyNumberFormat="1" applyFill="1" applyBorder="1" applyAlignment="1">
      <alignment horizontal="center" vertical="center"/>
    </xf>
    <xf numFmtId="176" fontId="0" fillId="33" borderId="24" xfId="0" applyNumberFormat="1" applyFill="1" applyBorder="1" applyAlignment="1">
      <alignment vertical="center"/>
    </xf>
    <xf numFmtId="176" fontId="0" fillId="33" borderId="10" xfId="0" applyNumberFormat="1" applyFill="1" applyBorder="1" applyAlignment="1">
      <alignment horizontal="center" vertical="center"/>
    </xf>
    <xf numFmtId="176" fontId="0" fillId="33" borderId="29" xfId="0" applyNumberFormat="1" applyFill="1" applyBorder="1" applyAlignment="1">
      <alignment vertical="center"/>
    </xf>
    <xf numFmtId="176" fontId="0" fillId="33" borderId="13" xfId="0" applyNumberFormat="1" applyFill="1" applyBorder="1" applyAlignment="1">
      <alignment horizontal="center" vertical="center"/>
    </xf>
    <xf numFmtId="176" fontId="0" fillId="33" borderId="19" xfId="0" applyNumberFormat="1" applyFill="1" applyBorder="1" applyAlignment="1">
      <alignment horizontal="center" vertical="center"/>
    </xf>
    <xf numFmtId="176" fontId="0" fillId="33" borderId="20" xfId="0" applyNumberFormat="1" applyFill="1" applyBorder="1" applyAlignment="1">
      <alignment horizontal="center" vertical="center"/>
    </xf>
    <xf numFmtId="0" fontId="0" fillId="36" borderId="69" xfId="0" applyFill="1" applyBorder="1" applyAlignment="1">
      <alignment horizontal="center" vertical="center"/>
    </xf>
    <xf numFmtId="176" fontId="0" fillId="36" borderId="70" xfId="0" applyNumberFormat="1" applyFill="1" applyBorder="1" applyAlignment="1">
      <alignment vertical="center"/>
    </xf>
    <xf numFmtId="176" fontId="0" fillId="36" borderId="71" xfId="0" applyNumberFormat="1" applyFill="1" applyBorder="1" applyAlignment="1">
      <alignment horizontal="center" vertical="center"/>
    </xf>
    <xf numFmtId="176" fontId="0" fillId="36" borderId="72" xfId="0" applyNumberFormat="1" applyFill="1" applyBorder="1" applyAlignment="1">
      <alignment horizontal="center" vertical="center"/>
    </xf>
    <xf numFmtId="176" fontId="0" fillId="36" borderId="73" xfId="0" applyNumberFormat="1" applyFill="1" applyBorder="1" applyAlignment="1">
      <alignment horizontal="center" vertical="center"/>
    </xf>
    <xf numFmtId="176" fontId="0" fillId="34" borderId="30" xfId="0" applyNumberFormat="1" applyFill="1" applyBorder="1" applyAlignment="1">
      <alignment vertical="center"/>
    </xf>
    <xf numFmtId="176" fontId="0" fillId="34" borderId="12" xfId="0" applyNumberFormat="1" applyFill="1" applyBorder="1" applyAlignment="1">
      <alignment horizontal="center" vertical="center"/>
    </xf>
    <xf numFmtId="176" fontId="0" fillId="34" borderId="22" xfId="0" applyNumberFormat="1" applyFill="1" applyBorder="1" applyAlignment="1">
      <alignment horizontal="center" vertical="center"/>
    </xf>
    <xf numFmtId="176" fontId="0" fillId="34" borderId="23" xfId="0" applyNumberFormat="1" applyFill="1" applyBorder="1" applyAlignment="1">
      <alignment horizontal="center" vertical="center"/>
    </xf>
    <xf numFmtId="176" fontId="0" fillId="33" borderId="49" xfId="0" applyNumberFormat="1" applyFill="1" applyBorder="1" applyAlignment="1">
      <alignment horizontal="center" vertical="center"/>
    </xf>
    <xf numFmtId="176" fontId="0" fillId="33" borderId="68" xfId="0" applyNumberFormat="1" applyFill="1" applyBorder="1" applyAlignment="1">
      <alignment vertical="center"/>
    </xf>
    <xf numFmtId="176" fontId="0" fillId="33" borderId="50" xfId="0" applyNumberFormat="1" applyFill="1" applyBorder="1" applyAlignment="1">
      <alignment horizontal="center" vertical="center"/>
    </xf>
    <xf numFmtId="176" fontId="0" fillId="33" borderId="56" xfId="0" applyNumberFormat="1" applyFill="1" applyBorder="1" applyAlignment="1">
      <alignment horizontal="center" vertical="center"/>
    </xf>
    <xf numFmtId="176" fontId="0" fillId="33" borderId="59" xfId="0" applyNumberFormat="1" applyFill="1" applyBorder="1" applyAlignment="1">
      <alignment horizontal="center" vertical="center"/>
    </xf>
    <xf numFmtId="176" fontId="0" fillId="34" borderId="48" xfId="0" applyNumberFormat="1" applyFill="1" applyBorder="1" applyAlignment="1">
      <alignment horizontal="center" vertical="center"/>
    </xf>
    <xf numFmtId="176" fontId="0" fillId="33" borderId="46" xfId="0" applyNumberFormat="1" applyFont="1" applyFill="1" applyBorder="1" applyAlignment="1">
      <alignment horizontal="center" vertical="center"/>
    </xf>
    <xf numFmtId="176" fontId="0" fillId="33" borderId="26" xfId="0" applyNumberFormat="1" applyFont="1" applyFill="1" applyBorder="1" applyAlignment="1">
      <alignment horizontal="center" vertical="center"/>
    </xf>
    <xf numFmtId="176" fontId="0" fillId="33" borderId="29" xfId="0" applyNumberFormat="1" applyFont="1" applyFill="1" applyBorder="1" applyAlignment="1">
      <alignment vertical="center"/>
    </xf>
    <xf numFmtId="176" fontId="0" fillId="33" borderId="13" xfId="0" applyNumberFormat="1" applyFont="1" applyFill="1" applyBorder="1" applyAlignment="1">
      <alignment horizontal="center" vertical="center"/>
    </xf>
    <xf numFmtId="176" fontId="0" fillId="33" borderId="19" xfId="0" applyNumberFormat="1" applyFont="1" applyFill="1" applyBorder="1" applyAlignment="1">
      <alignment horizontal="center" vertical="center"/>
    </xf>
    <xf numFmtId="176" fontId="0" fillId="33" borderId="20" xfId="0" applyNumberFormat="1" applyFont="1" applyFill="1" applyBorder="1" applyAlignment="1">
      <alignment horizontal="center" vertical="center"/>
    </xf>
    <xf numFmtId="176" fontId="0" fillId="33" borderId="30" xfId="0" applyNumberFormat="1" applyFont="1" applyFill="1" applyBorder="1" applyAlignment="1">
      <alignment vertical="center"/>
    </xf>
    <xf numFmtId="176" fontId="0" fillId="33" borderId="12" xfId="0" applyNumberFormat="1" applyFont="1" applyFill="1" applyBorder="1" applyAlignment="1">
      <alignment horizontal="center" vertical="center"/>
    </xf>
    <xf numFmtId="176" fontId="0" fillId="33" borderId="22" xfId="0" applyNumberFormat="1" applyFont="1" applyFill="1" applyBorder="1" applyAlignment="1">
      <alignment horizontal="center" vertical="center"/>
    </xf>
    <xf numFmtId="176" fontId="0" fillId="33" borderId="23" xfId="0" applyNumberFormat="1" applyFont="1" applyFill="1" applyBorder="1" applyAlignment="1">
      <alignment horizontal="center" vertical="center"/>
    </xf>
    <xf numFmtId="176" fontId="0" fillId="33" borderId="30" xfId="0" applyNumberFormat="1" applyFill="1" applyBorder="1" applyAlignment="1">
      <alignment vertical="center"/>
    </xf>
    <xf numFmtId="176" fontId="0" fillId="33" borderId="12" xfId="0" applyNumberFormat="1" applyFill="1" applyBorder="1" applyAlignment="1">
      <alignment horizontal="center" vertical="center"/>
    </xf>
    <xf numFmtId="176" fontId="0" fillId="33" borderId="22" xfId="0" applyNumberFormat="1" applyFill="1" applyBorder="1" applyAlignment="1">
      <alignment horizontal="center" vertical="center"/>
    </xf>
    <xf numFmtId="176" fontId="0" fillId="33" borderId="23" xfId="0" applyNumberFormat="1" applyFill="1" applyBorder="1" applyAlignment="1">
      <alignment horizontal="center" vertical="center"/>
    </xf>
    <xf numFmtId="0" fontId="0" fillId="36" borderId="74" xfId="0" applyFill="1" applyBorder="1" applyAlignment="1">
      <alignment horizontal="center" vertical="center"/>
    </xf>
    <xf numFmtId="176" fontId="0" fillId="36" borderId="75" xfId="0" applyNumberFormat="1" applyFill="1" applyBorder="1" applyAlignment="1">
      <alignment vertical="center"/>
    </xf>
    <xf numFmtId="176" fontId="0" fillId="36" borderId="76" xfId="0" applyNumberFormat="1" applyFill="1" applyBorder="1" applyAlignment="1">
      <alignment horizontal="center" vertical="center"/>
    </xf>
    <xf numFmtId="176" fontId="0" fillId="36" borderId="77" xfId="0" applyNumberFormat="1" applyFill="1" applyBorder="1" applyAlignment="1">
      <alignment horizontal="center" vertical="center"/>
    </xf>
    <xf numFmtId="176" fontId="0" fillId="36" borderId="78" xfId="0" applyNumberFormat="1" applyFill="1" applyBorder="1" applyAlignment="1">
      <alignment horizontal="center" vertical="center"/>
    </xf>
    <xf numFmtId="176" fontId="0" fillId="33" borderId="79" xfId="0" applyNumberFormat="1" applyFill="1" applyBorder="1" applyAlignment="1">
      <alignment vertical="center"/>
    </xf>
    <xf numFmtId="176" fontId="0" fillId="0" borderId="0" xfId="0" applyNumberFormat="1" applyAlignment="1">
      <alignment horizontal="center" vertical="center" wrapText="1"/>
    </xf>
    <xf numFmtId="176" fontId="0" fillId="36" borderId="77" xfId="0" applyNumberFormat="1" applyFill="1" applyBorder="1" applyAlignment="1">
      <alignment vertical="center"/>
    </xf>
    <xf numFmtId="176" fontId="0" fillId="0" borderId="0" xfId="0" applyNumberFormat="1" applyFont="1" applyFill="1" applyAlignment="1">
      <alignment vertical="center"/>
    </xf>
    <xf numFmtId="176" fontId="0" fillId="33" borderId="48" xfId="0" applyNumberFormat="1" applyFont="1" applyFill="1" applyBorder="1" applyAlignment="1">
      <alignment horizontal="center" vertical="center"/>
    </xf>
    <xf numFmtId="0" fontId="0" fillId="0" borderId="21" xfId="0" applyFont="1" applyFill="1" applyBorder="1" applyAlignment="1">
      <alignment horizontal="center" vertical="center"/>
    </xf>
    <xf numFmtId="176" fontId="0" fillId="0" borderId="21" xfId="0" applyNumberFormat="1" applyFont="1" applyFill="1" applyBorder="1" applyAlignment="1">
      <alignment horizontal="center" vertical="center"/>
    </xf>
    <xf numFmtId="176" fontId="0" fillId="0" borderId="21" xfId="0" applyNumberFormat="1" applyFont="1" applyFill="1" applyBorder="1" applyAlignment="1">
      <alignment vertical="center"/>
    </xf>
    <xf numFmtId="176" fontId="0" fillId="0" borderId="80" xfId="0" applyNumberFormat="1" applyFill="1" applyBorder="1" applyAlignment="1">
      <alignment horizontal="center" vertical="center" wrapText="1"/>
    </xf>
    <xf numFmtId="176" fontId="0" fillId="0" borderId="81" xfId="0" applyNumberFormat="1" applyBorder="1" applyAlignment="1">
      <alignment horizontal="center" vertical="center" wrapText="1"/>
    </xf>
    <xf numFmtId="176" fontId="0" fillId="0" borderId="82" xfId="0" applyNumberFormat="1" applyFont="1" applyBorder="1" applyAlignment="1">
      <alignment horizontal="center" vertical="center" wrapText="1"/>
    </xf>
    <xf numFmtId="176" fontId="0" fillId="0" borderId="83" xfId="0" applyNumberFormat="1" applyBorder="1" applyAlignment="1">
      <alignment horizontal="center" vertical="center" wrapText="1"/>
    </xf>
    <xf numFmtId="176" fontId="0" fillId="0" borderId="84" xfId="0" applyNumberFormat="1" applyBorder="1" applyAlignment="1">
      <alignment horizontal="center" vertical="center" wrapText="1"/>
    </xf>
    <xf numFmtId="176" fontId="0" fillId="0" borderId="85" xfId="0" applyNumberFormat="1" applyBorder="1" applyAlignment="1">
      <alignment horizontal="center" vertical="center" wrapText="1"/>
    </xf>
    <xf numFmtId="176" fontId="0" fillId="34" borderId="14" xfId="0" applyNumberFormat="1" applyFill="1" applyBorder="1" applyAlignment="1">
      <alignment vertical="center"/>
    </xf>
    <xf numFmtId="176" fontId="0" fillId="34" borderId="28" xfId="0" applyNumberFormat="1" applyFill="1" applyBorder="1" applyAlignment="1">
      <alignment vertical="center"/>
    </xf>
    <xf numFmtId="10" fontId="0" fillId="0" borderId="28" xfId="0" applyNumberFormat="1" applyFill="1" applyBorder="1" applyAlignment="1">
      <alignment vertical="center" shrinkToFit="1"/>
    </xf>
    <xf numFmtId="176" fontId="6" fillId="0" borderId="86" xfId="0" applyNumberFormat="1" applyFont="1" applyFill="1" applyBorder="1" applyAlignment="1">
      <alignment horizontal="center" vertical="center"/>
    </xf>
    <xf numFmtId="176" fontId="6" fillId="0" borderId="0" xfId="0" applyNumberFormat="1" applyFont="1" applyFill="1" applyAlignment="1">
      <alignment horizontal="center" vertical="center"/>
    </xf>
    <xf numFmtId="176" fontId="8" fillId="0" borderId="87" xfId="0" applyNumberFormat="1" applyFont="1" applyFill="1" applyBorder="1" applyAlignment="1">
      <alignment vertical="center" shrinkToFit="1"/>
    </xf>
    <xf numFmtId="176" fontId="8" fillId="0" borderId="88" xfId="0" applyNumberFormat="1" applyFont="1" applyFill="1" applyBorder="1" applyAlignment="1">
      <alignment vertical="center" shrinkToFit="1"/>
    </xf>
    <xf numFmtId="10" fontId="8" fillId="0" borderId="89" xfId="0" applyNumberFormat="1" applyFont="1" applyFill="1" applyBorder="1" applyAlignment="1">
      <alignment vertical="center" shrinkToFit="1"/>
    </xf>
    <xf numFmtId="176" fontId="8" fillId="0" borderId="90" xfId="0" applyNumberFormat="1" applyFont="1" applyFill="1" applyBorder="1" applyAlignment="1">
      <alignment vertical="center" shrinkToFit="1"/>
    </xf>
    <xf numFmtId="176" fontId="8" fillId="0" borderId="91" xfId="0" applyNumberFormat="1" applyFont="1" applyFill="1" applyBorder="1" applyAlignment="1">
      <alignment vertical="center" shrinkToFit="1"/>
    </xf>
    <xf numFmtId="10" fontId="8" fillId="0" borderId="87" xfId="0" applyNumberFormat="1" applyFont="1" applyFill="1" applyBorder="1" applyAlignment="1">
      <alignment vertical="center" shrinkToFit="1"/>
    </xf>
    <xf numFmtId="10" fontId="8" fillId="0" borderId="91" xfId="0" applyNumberFormat="1" applyFont="1" applyFill="1" applyBorder="1" applyAlignment="1">
      <alignment vertical="center" shrinkToFit="1"/>
    </xf>
    <xf numFmtId="10" fontId="8" fillId="0" borderId="92" xfId="0" applyNumberFormat="1" applyFont="1" applyFill="1" applyBorder="1" applyAlignment="1">
      <alignment vertical="center" shrinkToFit="1"/>
    </xf>
    <xf numFmtId="10" fontId="8" fillId="0" borderId="93" xfId="0" applyNumberFormat="1" applyFont="1" applyFill="1" applyBorder="1" applyAlignment="1">
      <alignment vertical="center" shrinkToFit="1"/>
    </xf>
    <xf numFmtId="176" fontId="8" fillId="0" borderId="0" xfId="0" applyNumberFormat="1" applyFont="1" applyFill="1" applyAlignment="1">
      <alignment vertical="center" shrinkToFit="1"/>
    </xf>
    <xf numFmtId="176" fontId="6" fillId="0" borderId="15" xfId="0" applyNumberFormat="1" applyFont="1" applyFill="1" applyBorder="1" applyAlignment="1">
      <alignment vertical="center" shrinkToFit="1"/>
    </xf>
    <xf numFmtId="176" fontId="6" fillId="0" borderId="94" xfId="0" applyNumberFormat="1" applyFont="1" applyFill="1" applyBorder="1" applyAlignment="1">
      <alignment vertical="center" shrinkToFit="1"/>
    </xf>
    <xf numFmtId="10" fontId="6" fillId="0" borderId="31" xfId="0" applyNumberFormat="1" applyFont="1" applyFill="1" applyBorder="1" applyAlignment="1">
      <alignment vertical="center" shrinkToFit="1"/>
    </xf>
    <xf numFmtId="176" fontId="6" fillId="0" borderId="11" xfId="0" applyNumberFormat="1" applyFont="1" applyFill="1" applyBorder="1" applyAlignment="1">
      <alignment vertical="center" shrinkToFit="1"/>
    </xf>
    <xf numFmtId="176" fontId="6" fillId="0" borderId="26" xfId="0" applyNumberFormat="1" applyFont="1" applyFill="1" applyBorder="1" applyAlignment="1">
      <alignment vertical="center" shrinkToFit="1"/>
    </xf>
    <xf numFmtId="10" fontId="6" fillId="0" borderId="15" xfId="0" applyNumberFormat="1" applyFont="1" applyFill="1" applyBorder="1" applyAlignment="1">
      <alignment vertical="center" shrinkToFit="1"/>
    </xf>
    <xf numFmtId="10" fontId="6" fillId="0" borderId="26" xfId="0" applyNumberFormat="1" applyFont="1" applyFill="1" applyBorder="1" applyAlignment="1">
      <alignment vertical="center" shrinkToFit="1"/>
    </xf>
    <xf numFmtId="10" fontId="6" fillId="0" borderId="10" xfId="0" applyNumberFormat="1" applyFont="1" applyFill="1" applyBorder="1" applyAlignment="1">
      <alignment vertical="center" shrinkToFit="1"/>
    </xf>
    <xf numFmtId="10" fontId="6" fillId="0" borderId="95" xfId="0" applyNumberFormat="1" applyFont="1" applyFill="1" applyBorder="1" applyAlignment="1">
      <alignment vertical="center" shrinkToFit="1"/>
    </xf>
    <xf numFmtId="176" fontId="6" fillId="0" borderId="0" xfId="0" applyNumberFormat="1" applyFont="1" applyFill="1" applyAlignment="1">
      <alignment vertical="center" shrinkToFit="1"/>
    </xf>
    <xf numFmtId="176" fontId="8" fillId="0" borderId="27" xfId="0" applyNumberFormat="1" applyFont="1" applyFill="1" applyBorder="1" applyAlignment="1">
      <alignment vertical="center" shrinkToFit="1"/>
    </xf>
    <xf numFmtId="176" fontId="8" fillId="0" borderId="96" xfId="0" applyNumberFormat="1" applyFont="1" applyFill="1" applyBorder="1" applyAlignment="1">
      <alignment vertical="center" shrinkToFit="1"/>
    </xf>
    <xf numFmtId="10" fontId="8" fillId="0" borderId="28" xfId="0" applyNumberFormat="1" applyFont="1" applyFill="1" applyBorder="1" applyAlignment="1">
      <alignment vertical="center" shrinkToFit="1"/>
    </xf>
    <xf numFmtId="176" fontId="8" fillId="0" borderId="14" xfId="0" applyNumberFormat="1" applyFont="1" applyFill="1" applyBorder="1" applyAlignment="1">
      <alignment vertical="center" shrinkToFit="1"/>
    </xf>
    <xf numFmtId="176" fontId="8" fillId="0" borderId="46" xfId="0" applyNumberFormat="1" applyFont="1" applyFill="1" applyBorder="1" applyAlignment="1">
      <alignment vertical="center" shrinkToFit="1"/>
    </xf>
    <xf numFmtId="185" fontId="8" fillId="0" borderId="46" xfId="0" applyNumberFormat="1" applyFont="1" applyFill="1" applyBorder="1" applyAlignment="1">
      <alignment vertical="center" shrinkToFit="1"/>
    </xf>
    <xf numFmtId="10" fontId="8" fillId="0" borderId="18" xfId="0" applyNumberFormat="1" applyFont="1" applyFill="1" applyBorder="1" applyAlignment="1">
      <alignment vertical="center" shrinkToFit="1"/>
    </xf>
    <xf numFmtId="176" fontId="8" fillId="0" borderId="58" xfId="0" applyNumberFormat="1" applyFont="1" applyFill="1" applyBorder="1" applyAlignment="1">
      <alignment vertical="center" shrinkToFit="1"/>
    </xf>
    <xf numFmtId="10" fontId="8" fillId="0" borderId="97" xfId="0" applyNumberFormat="1" applyFont="1" applyFill="1" applyBorder="1" applyAlignment="1">
      <alignment vertical="center" shrinkToFit="1"/>
    </xf>
    <xf numFmtId="176" fontId="6" fillId="0" borderId="16" xfId="0" applyNumberFormat="1" applyFont="1" applyFill="1" applyBorder="1" applyAlignment="1">
      <alignment vertical="center" shrinkToFit="1"/>
    </xf>
    <xf numFmtId="176" fontId="6" fillId="0" borderId="98" xfId="0" applyNumberFormat="1" applyFont="1" applyFill="1" applyBorder="1" applyAlignment="1">
      <alignment vertical="center" shrinkToFit="1"/>
    </xf>
    <xf numFmtId="10" fontId="6" fillId="0" borderId="30" xfId="0" applyNumberFormat="1" applyFont="1" applyFill="1" applyBorder="1" applyAlignment="1">
      <alignment vertical="center" shrinkToFit="1"/>
    </xf>
    <xf numFmtId="176" fontId="6" fillId="0" borderId="12" xfId="0" applyNumberFormat="1" applyFont="1" applyFill="1" applyBorder="1" applyAlignment="1">
      <alignment vertical="center" shrinkToFit="1"/>
    </xf>
    <xf numFmtId="176" fontId="6" fillId="0" borderId="48" xfId="0" applyNumberFormat="1" applyFont="1" applyFill="1" applyBorder="1" applyAlignment="1">
      <alignment vertical="center" shrinkToFit="1"/>
    </xf>
    <xf numFmtId="10" fontId="6" fillId="0" borderId="16" xfId="0" applyNumberFormat="1" applyFont="1" applyFill="1" applyBorder="1" applyAlignment="1">
      <alignment vertical="center" shrinkToFit="1"/>
    </xf>
    <xf numFmtId="191" fontId="6" fillId="0" borderId="48" xfId="0" applyNumberFormat="1" applyFont="1" applyFill="1" applyBorder="1" applyAlignment="1">
      <alignment vertical="center" shrinkToFit="1"/>
    </xf>
    <xf numFmtId="10" fontId="6" fillId="0" borderId="23" xfId="0" applyNumberFormat="1" applyFont="1" applyFill="1" applyBorder="1" applyAlignment="1">
      <alignment vertical="center" shrinkToFit="1"/>
    </xf>
    <xf numFmtId="176" fontId="6" fillId="0" borderId="57" xfId="0" applyNumberFormat="1" applyFont="1" applyFill="1" applyBorder="1" applyAlignment="1">
      <alignment vertical="center" shrinkToFit="1"/>
    </xf>
    <xf numFmtId="10" fontId="6" fillId="0" borderId="99" xfId="0" applyNumberFormat="1" applyFont="1" applyFill="1" applyBorder="1" applyAlignment="1">
      <alignment vertical="center" shrinkToFit="1"/>
    </xf>
    <xf numFmtId="176" fontId="6" fillId="0" borderId="100" xfId="0" applyNumberFormat="1" applyFont="1" applyFill="1" applyBorder="1" applyAlignment="1">
      <alignment vertical="center" textRotation="255" shrinkToFit="1"/>
    </xf>
    <xf numFmtId="176" fontId="6" fillId="0" borderId="101" xfId="0" applyNumberFormat="1" applyFont="1" applyFill="1" applyBorder="1" applyAlignment="1">
      <alignment vertical="center" shrinkToFit="1"/>
    </xf>
    <xf numFmtId="176" fontId="6" fillId="0" borderId="102" xfId="0" applyNumberFormat="1" applyFont="1" applyFill="1" applyBorder="1" applyAlignment="1">
      <alignment vertical="center" shrinkToFit="1"/>
    </xf>
    <xf numFmtId="10" fontId="6" fillId="0" borderId="103" xfId="0" applyNumberFormat="1" applyFont="1" applyFill="1" applyBorder="1" applyAlignment="1">
      <alignment vertical="center" shrinkToFit="1"/>
    </xf>
    <xf numFmtId="176" fontId="6" fillId="0" borderId="104" xfId="0" applyNumberFormat="1" applyFont="1" applyFill="1" applyBorder="1" applyAlignment="1">
      <alignment vertical="center" shrinkToFit="1"/>
    </xf>
    <xf numFmtId="176" fontId="6" fillId="0" borderId="105" xfId="0" applyNumberFormat="1" applyFont="1" applyFill="1" applyBorder="1" applyAlignment="1">
      <alignment vertical="center" shrinkToFit="1"/>
    </xf>
    <xf numFmtId="10" fontId="6" fillId="0" borderId="106" xfId="0" applyNumberFormat="1" applyFont="1" applyFill="1" applyBorder="1" applyAlignment="1">
      <alignment vertical="center" shrinkToFit="1"/>
    </xf>
    <xf numFmtId="10" fontId="6" fillId="0" borderId="107" xfId="0" applyNumberFormat="1" applyFont="1" applyFill="1" applyBorder="1" applyAlignment="1">
      <alignment vertical="center" shrinkToFit="1"/>
    </xf>
    <xf numFmtId="10" fontId="6" fillId="0" borderId="108" xfId="0" applyNumberFormat="1" applyFont="1" applyFill="1" applyBorder="1" applyAlignment="1">
      <alignment vertical="center" shrinkToFit="1"/>
    </xf>
    <xf numFmtId="176" fontId="6" fillId="0" borderId="109" xfId="0" applyNumberFormat="1" applyFont="1" applyFill="1" applyBorder="1" applyAlignment="1">
      <alignment vertical="center" shrinkToFit="1"/>
    </xf>
    <xf numFmtId="176" fontId="6" fillId="0" borderId="110" xfId="0" applyNumberFormat="1" applyFont="1" applyFill="1" applyBorder="1" applyAlignment="1">
      <alignment vertical="center" shrinkToFit="1"/>
    </xf>
    <xf numFmtId="10" fontId="6" fillId="0" borderId="111" xfId="0" applyNumberFormat="1" applyFont="1" applyFill="1" applyBorder="1" applyAlignment="1">
      <alignment vertical="center" shrinkToFit="1"/>
    </xf>
    <xf numFmtId="176" fontId="6" fillId="0" borderId="112" xfId="0" applyNumberFormat="1" applyFont="1" applyFill="1" applyBorder="1" applyAlignment="1">
      <alignment vertical="center" shrinkToFit="1"/>
    </xf>
    <xf numFmtId="176" fontId="6" fillId="0" borderId="113" xfId="0" applyNumberFormat="1" applyFont="1" applyFill="1" applyBorder="1" applyAlignment="1">
      <alignment vertical="center" shrinkToFit="1"/>
    </xf>
    <xf numFmtId="10" fontId="6" fillId="0" borderId="114" xfId="0" applyNumberFormat="1" applyFont="1" applyFill="1" applyBorder="1" applyAlignment="1">
      <alignment vertical="center" shrinkToFit="1"/>
    </xf>
    <xf numFmtId="10" fontId="6" fillId="0" borderId="115" xfId="0" applyNumberFormat="1" applyFont="1" applyFill="1" applyBorder="1" applyAlignment="1">
      <alignment vertical="center" shrinkToFit="1"/>
    </xf>
    <xf numFmtId="10" fontId="6" fillId="0" borderId="116" xfId="0" applyNumberFormat="1" applyFont="1" applyFill="1" applyBorder="1" applyAlignment="1">
      <alignment vertical="center" shrinkToFit="1"/>
    </xf>
    <xf numFmtId="176" fontId="6" fillId="0" borderId="117" xfId="0" applyNumberFormat="1" applyFont="1" applyFill="1" applyBorder="1" applyAlignment="1">
      <alignment vertical="center" shrinkToFit="1"/>
    </xf>
    <xf numFmtId="176" fontId="6" fillId="0" borderId="118" xfId="0" applyNumberFormat="1" applyFont="1" applyFill="1" applyBorder="1" applyAlignment="1">
      <alignment vertical="center" shrinkToFit="1"/>
    </xf>
    <xf numFmtId="10" fontId="6" fillId="0" borderId="119" xfId="0" applyNumberFormat="1" applyFont="1" applyFill="1" applyBorder="1" applyAlignment="1">
      <alignment vertical="center" shrinkToFit="1"/>
    </xf>
    <xf numFmtId="176" fontId="6" fillId="0" borderId="120" xfId="0" applyNumberFormat="1" applyFont="1" applyFill="1" applyBorder="1" applyAlignment="1">
      <alignment vertical="center" shrinkToFit="1"/>
    </xf>
    <xf numFmtId="176" fontId="6" fillId="0" borderId="121" xfId="0" applyNumberFormat="1" applyFont="1" applyFill="1" applyBorder="1" applyAlignment="1">
      <alignment vertical="center" shrinkToFit="1"/>
    </xf>
    <xf numFmtId="10" fontId="6" fillId="0" borderId="122" xfId="0" applyNumberFormat="1" applyFont="1" applyFill="1" applyBorder="1" applyAlignment="1">
      <alignment vertical="center" shrinkToFit="1"/>
    </xf>
    <xf numFmtId="10" fontId="6" fillId="0" borderId="123" xfId="0" applyNumberFormat="1" applyFont="1" applyFill="1" applyBorder="1" applyAlignment="1">
      <alignment vertical="center" shrinkToFit="1"/>
    </xf>
    <xf numFmtId="10" fontId="6" fillId="0" borderId="124" xfId="0" applyNumberFormat="1" applyFont="1" applyFill="1" applyBorder="1" applyAlignment="1">
      <alignment vertical="center" shrinkToFit="1"/>
    </xf>
    <xf numFmtId="176" fontId="5" fillId="0" borderId="125" xfId="0" applyNumberFormat="1" applyFont="1" applyFill="1" applyBorder="1" applyAlignment="1">
      <alignment vertical="center" shrinkToFit="1"/>
    </xf>
    <xf numFmtId="176" fontId="5" fillId="0" borderId="126" xfId="0" applyNumberFormat="1" applyFont="1" applyFill="1" applyBorder="1" applyAlignment="1">
      <alignment vertical="center" shrinkToFit="1"/>
    </xf>
    <xf numFmtId="176" fontId="5" fillId="0" borderId="88" xfId="0" applyNumberFormat="1" applyFont="1" applyFill="1" applyBorder="1" applyAlignment="1">
      <alignment vertical="center" shrinkToFit="1"/>
    </xf>
    <xf numFmtId="10" fontId="5" fillId="0" borderId="89" xfId="0" applyNumberFormat="1" applyFont="1" applyFill="1" applyBorder="1" applyAlignment="1">
      <alignment vertical="center" shrinkToFit="1"/>
    </xf>
    <xf numFmtId="176" fontId="5" fillId="0" borderId="90" xfId="0" applyNumberFormat="1" applyFont="1" applyFill="1" applyBorder="1" applyAlignment="1">
      <alignment vertical="center" shrinkToFit="1"/>
    </xf>
    <xf numFmtId="176" fontId="5" fillId="0" borderId="91" xfId="0" applyNumberFormat="1" applyFont="1" applyFill="1" applyBorder="1" applyAlignment="1">
      <alignment vertical="center" shrinkToFit="1"/>
    </xf>
    <xf numFmtId="10" fontId="5" fillId="0" borderId="87" xfId="0" applyNumberFormat="1" applyFont="1" applyFill="1" applyBorder="1" applyAlignment="1">
      <alignment vertical="center" shrinkToFit="1"/>
    </xf>
    <xf numFmtId="185" fontId="5" fillId="0" borderId="91" xfId="0" applyNumberFormat="1" applyFont="1" applyFill="1" applyBorder="1" applyAlignment="1">
      <alignment vertical="center" shrinkToFit="1"/>
    </xf>
    <xf numFmtId="10" fontId="5" fillId="0" borderId="127" xfId="0" applyNumberFormat="1" applyFont="1" applyFill="1" applyBorder="1" applyAlignment="1">
      <alignment vertical="center" shrinkToFit="1"/>
    </xf>
    <xf numFmtId="10" fontId="5" fillId="0" borderId="93" xfId="0" applyNumberFormat="1" applyFont="1" applyFill="1" applyBorder="1" applyAlignment="1">
      <alignment vertical="center" shrinkToFit="1"/>
    </xf>
    <xf numFmtId="176" fontId="5" fillId="0" borderId="128" xfId="0" applyNumberFormat="1" applyFont="1" applyFill="1" applyBorder="1" applyAlignment="1">
      <alignment horizontal="center" vertical="center" shrinkToFit="1"/>
    </xf>
    <xf numFmtId="176" fontId="5" fillId="0" borderId="129" xfId="0" applyNumberFormat="1" applyFont="1" applyFill="1" applyBorder="1" applyAlignment="1">
      <alignment vertical="center" shrinkToFit="1"/>
    </xf>
    <xf numFmtId="176" fontId="5" fillId="0" borderId="98" xfId="0" applyNumberFormat="1" applyFont="1" applyFill="1" applyBorder="1" applyAlignment="1">
      <alignment vertical="center" shrinkToFit="1"/>
    </xf>
    <xf numFmtId="10" fontId="5" fillId="0" borderId="30" xfId="0" applyNumberFormat="1" applyFont="1" applyFill="1" applyBorder="1" applyAlignment="1">
      <alignment vertical="center" shrinkToFit="1"/>
    </xf>
    <xf numFmtId="176" fontId="5" fillId="0" borderId="12" xfId="0" applyNumberFormat="1" applyFont="1" applyFill="1" applyBorder="1" applyAlignment="1">
      <alignment vertical="center" shrinkToFit="1"/>
    </xf>
    <xf numFmtId="176" fontId="5" fillId="0" borderId="48" xfId="0" applyNumberFormat="1" applyFont="1" applyFill="1" applyBorder="1" applyAlignment="1">
      <alignment vertical="center" shrinkToFit="1"/>
    </xf>
    <xf numFmtId="10" fontId="5" fillId="0" borderId="16" xfId="0" applyNumberFormat="1" applyFont="1" applyFill="1" applyBorder="1" applyAlignment="1">
      <alignment vertical="center" shrinkToFit="1"/>
    </xf>
    <xf numFmtId="10" fontId="5" fillId="0" borderId="130" xfId="0" applyNumberFormat="1" applyFont="1" applyFill="1" applyBorder="1" applyAlignment="1">
      <alignment vertical="center" shrinkToFit="1"/>
    </xf>
    <xf numFmtId="10" fontId="5" fillId="0" borderId="99" xfId="0" applyNumberFormat="1" applyFont="1" applyFill="1" applyBorder="1" applyAlignment="1">
      <alignment vertical="center" shrinkToFit="1"/>
    </xf>
    <xf numFmtId="176" fontId="5" fillId="0" borderId="131" xfId="0" applyNumberFormat="1" applyFont="1" applyFill="1" applyBorder="1" applyAlignment="1">
      <alignment horizontal="center" vertical="center" shrinkToFit="1"/>
    </xf>
    <xf numFmtId="176" fontId="5" fillId="0" borderId="132" xfId="0" applyNumberFormat="1" applyFont="1" applyFill="1" applyBorder="1" applyAlignment="1">
      <alignment vertical="center" shrinkToFit="1"/>
    </xf>
    <xf numFmtId="176" fontId="5" fillId="0" borderId="133" xfId="0" applyNumberFormat="1" applyFont="1" applyFill="1" applyBorder="1" applyAlignment="1">
      <alignment vertical="center" shrinkToFit="1"/>
    </xf>
    <xf numFmtId="10" fontId="5" fillId="0" borderId="64" xfId="0" applyNumberFormat="1" applyFont="1" applyFill="1" applyBorder="1" applyAlignment="1">
      <alignment vertical="center" shrinkToFit="1"/>
    </xf>
    <xf numFmtId="176" fontId="5" fillId="0" borderId="65" xfId="0" applyNumberFormat="1" applyFont="1" applyFill="1" applyBorder="1" applyAlignment="1">
      <alignment vertical="center" shrinkToFit="1"/>
    </xf>
    <xf numFmtId="176" fontId="5" fillId="0" borderId="63" xfId="0" applyNumberFormat="1" applyFont="1" applyFill="1" applyBorder="1" applyAlignment="1">
      <alignment vertical="center" shrinkToFit="1"/>
    </xf>
    <xf numFmtId="10" fontId="5" fillId="0" borderId="134" xfId="0" applyNumberFormat="1" applyFont="1" applyFill="1" applyBorder="1" applyAlignment="1">
      <alignment vertical="center" shrinkToFit="1"/>
    </xf>
    <xf numFmtId="10" fontId="5" fillId="0" borderId="135" xfId="0" applyNumberFormat="1" applyFont="1" applyFill="1" applyBorder="1" applyAlignment="1">
      <alignment vertical="center" shrinkToFit="1"/>
    </xf>
    <xf numFmtId="10" fontId="5" fillId="0" borderId="136" xfId="0" applyNumberFormat="1" applyFont="1" applyFill="1" applyBorder="1" applyAlignment="1">
      <alignment vertical="center" shrinkToFit="1"/>
    </xf>
    <xf numFmtId="176" fontId="6" fillId="0" borderId="0" xfId="0" applyNumberFormat="1" applyFont="1" applyFill="1" applyBorder="1" applyAlignment="1">
      <alignment horizontal="center" vertical="center"/>
    </xf>
    <xf numFmtId="176" fontId="8" fillId="0" borderId="0" xfId="0" applyNumberFormat="1" applyFont="1" applyFill="1" applyBorder="1" applyAlignment="1">
      <alignment vertical="center" shrinkToFit="1"/>
    </xf>
    <xf numFmtId="176" fontId="6" fillId="0" borderId="0" xfId="0" applyNumberFormat="1" applyFont="1" applyFill="1" applyBorder="1" applyAlignment="1">
      <alignment vertical="center" shrinkToFit="1"/>
    </xf>
    <xf numFmtId="176" fontId="6" fillId="0" borderId="137" xfId="0" applyNumberFormat="1" applyFont="1" applyFill="1" applyBorder="1" applyAlignment="1">
      <alignment vertical="center" shrinkToFit="1"/>
    </xf>
    <xf numFmtId="176" fontId="0" fillId="0" borderId="0" xfId="0" applyNumberFormat="1" applyFill="1" applyAlignment="1">
      <alignment vertical="center" textRotation="255" shrinkToFit="1"/>
    </xf>
    <xf numFmtId="176" fontId="0" fillId="0" borderId="0" xfId="0" applyNumberFormat="1" applyFill="1" applyAlignment="1">
      <alignment vertical="center" shrinkToFit="1"/>
    </xf>
    <xf numFmtId="176" fontId="6" fillId="0" borderId="138" xfId="0" applyNumberFormat="1" applyFont="1" applyFill="1" applyBorder="1" applyAlignment="1">
      <alignment vertical="center" textRotation="255" shrinkToFit="1"/>
    </xf>
    <xf numFmtId="176" fontId="6" fillId="0" borderId="139" xfId="0" applyNumberFormat="1" applyFont="1" applyFill="1" applyBorder="1" applyAlignment="1">
      <alignment horizontal="center" vertical="center" shrinkToFit="1"/>
    </xf>
    <xf numFmtId="176" fontId="6" fillId="0" borderId="86" xfId="0" applyNumberFormat="1" applyFont="1" applyFill="1" applyBorder="1" applyAlignment="1">
      <alignment horizontal="center" vertical="center" shrinkToFit="1"/>
    </xf>
    <xf numFmtId="176" fontId="6" fillId="0" borderId="0" xfId="0" applyNumberFormat="1" applyFont="1" applyFill="1" applyAlignment="1">
      <alignment horizontal="center" vertical="center" shrinkToFit="1"/>
    </xf>
    <xf numFmtId="176" fontId="0" fillId="0" borderId="27" xfId="0" applyNumberFormat="1" applyFill="1" applyBorder="1" applyAlignment="1">
      <alignment vertical="center" shrinkToFit="1"/>
    </xf>
    <xf numFmtId="176" fontId="0" fillId="0" borderId="96" xfId="0" applyNumberFormat="1" applyFill="1" applyBorder="1" applyAlignment="1">
      <alignment vertical="center" shrinkToFit="1"/>
    </xf>
    <xf numFmtId="176" fontId="0" fillId="0" borderId="14" xfId="0" applyNumberFormat="1" applyFill="1" applyBorder="1" applyAlignment="1">
      <alignment vertical="center" shrinkToFit="1"/>
    </xf>
    <xf numFmtId="176" fontId="0" fillId="0" borderId="46" xfId="0" applyNumberFormat="1" applyFill="1" applyBorder="1" applyAlignment="1">
      <alignment vertical="center" shrinkToFit="1"/>
    </xf>
    <xf numFmtId="185" fontId="0" fillId="0" borderId="46" xfId="0" applyNumberFormat="1" applyFill="1" applyBorder="1" applyAlignment="1">
      <alignment vertical="center" shrinkToFit="1"/>
    </xf>
    <xf numFmtId="10" fontId="0" fillId="0" borderId="18" xfId="0" applyNumberFormat="1" applyFill="1" applyBorder="1" applyAlignment="1">
      <alignment vertical="center" shrinkToFit="1"/>
    </xf>
    <xf numFmtId="176" fontId="0" fillId="0" borderId="58" xfId="0" applyNumberFormat="1" applyFill="1" applyBorder="1" applyAlignment="1">
      <alignment vertical="center" shrinkToFit="1"/>
    </xf>
    <xf numFmtId="10" fontId="0" fillId="0" borderId="97" xfId="0" applyNumberFormat="1" applyFill="1" applyBorder="1" applyAlignment="1">
      <alignment vertical="center" shrinkToFit="1"/>
    </xf>
    <xf numFmtId="176" fontId="0" fillId="0" borderId="0" xfId="0" applyNumberFormat="1" applyFill="1" applyBorder="1" applyAlignment="1">
      <alignment vertical="center" shrinkToFit="1"/>
    </xf>
    <xf numFmtId="176" fontId="6" fillId="0" borderId="0" xfId="0" applyNumberFormat="1" applyFont="1" applyFill="1" applyBorder="1" applyAlignment="1">
      <alignment horizontal="center" vertical="center" shrinkToFit="1"/>
    </xf>
    <xf numFmtId="191" fontId="6" fillId="0" borderId="105" xfId="0" applyNumberFormat="1" applyFont="1" applyFill="1" applyBorder="1" applyAlignment="1">
      <alignment vertical="center" shrinkToFit="1"/>
    </xf>
    <xf numFmtId="176" fontId="7" fillId="0" borderId="0" xfId="0" applyNumberFormat="1" applyFont="1" applyFill="1" applyAlignment="1">
      <alignment vertical="center" textRotation="255"/>
    </xf>
    <xf numFmtId="176" fontId="8" fillId="0" borderId="0" xfId="0" applyNumberFormat="1" applyFont="1" applyFill="1" applyAlignment="1">
      <alignment vertical="center"/>
    </xf>
    <xf numFmtId="176" fontId="8" fillId="0" borderId="87" xfId="0" applyNumberFormat="1" applyFont="1" applyFill="1" applyBorder="1" applyAlignment="1">
      <alignment vertical="center"/>
    </xf>
    <xf numFmtId="176" fontId="8" fillId="0" borderId="0" xfId="0" applyNumberFormat="1" applyFont="1" applyFill="1" applyBorder="1" applyAlignment="1">
      <alignment vertical="center"/>
    </xf>
    <xf numFmtId="176" fontId="6" fillId="0" borderId="0" xfId="0" applyNumberFormat="1" applyFont="1" applyFill="1" applyAlignment="1">
      <alignment vertical="center"/>
    </xf>
    <xf numFmtId="176" fontId="6" fillId="0" borderId="15" xfId="0" applyNumberFormat="1" applyFont="1" applyFill="1" applyBorder="1" applyAlignment="1">
      <alignment vertical="center"/>
    </xf>
    <xf numFmtId="176" fontId="6" fillId="0" borderId="0" xfId="0" applyNumberFormat="1" applyFont="1" applyFill="1" applyBorder="1" applyAlignment="1">
      <alignment vertical="center"/>
    </xf>
    <xf numFmtId="176" fontId="8" fillId="0" borderId="27" xfId="0" applyNumberFormat="1" applyFont="1" applyFill="1" applyBorder="1" applyAlignment="1">
      <alignment vertical="center"/>
    </xf>
    <xf numFmtId="176" fontId="10" fillId="0" borderId="0" xfId="0" applyNumberFormat="1" applyFont="1" applyFill="1" applyAlignment="1">
      <alignment vertical="center"/>
    </xf>
    <xf numFmtId="176" fontId="0" fillId="0" borderId="131" xfId="0" applyNumberFormat="1" applyFont="1" applyFill="1" applyBorder="1" applyAlignment="1">
      <alignment horizontal="center" vertical="center"/>
    </xf>
    <xf numFmtId="176" fontId="0" fillId="0" borderId="132" xfId="0" applyNumberFormat="1" applyFont="1" applyFill="1" applyBorder="1" applyAlignment="1">
      <alignment vertical="center"/>
    </xf>
    <xf numFmtId="191" fontId="5" fillId="0" borderId="63" xfId="0" applyNumberFormat="1" applyFont="1" applyFill="1" applyBorder="1" applyAlignment="1">
      <alignment vertical="center" shrinkToFit="1"/>
    </xf>
    <xf numFmtId="176" fontId="10" fillId="0" borderId="0" xfId="0" applyNumberFormat="1" applyFont="1" applyFill="1" applyBorder="1" applyAlignment="1">
      <alignment vertical="center"/>
    </xf>
    <xf numFmtId="176" fontId="0" fillId="0" borderId="109" xfId="0" applyNumberFormat="1" applyFill="1" applyBorder="1" applyAlignment="1">
      <alignment vertical="center"/>
    </xf>
    <xf numFmtId="191" fontId="6" fillId="0" borderId="113" xfId="0" applyNumberFormat="1" applyFont="1" applyFill="1" applyBorder="1" applyAlignment="1">
      <alignment vertical="center" shrinkToFit="1"/>
    </xf>
    <xf numFmtId="176" fontId="0" fillId="0" borderId="117" xfId="0" applyNumberFormat="1" applyFill="1" applyBorder="1" applyAlignment="1">
      <alignment vertical="center"/>
    </xf>
    <xf numFmtId="191" fontId="6" fillId="0" borderId="121" xfId="0" applyNumberFormat="1" applyFont="1" applyFill="1" applyBorder="1" applyAlignment="1">
      <alignment vertical="center" shrinkToFit="1"/>
    </xf>
    <xf numFmtId="176" fontId="0" fillId="0" borderId="140" xfId="0" applyNumberFormat="1" applyFill="1" applyBorder="1" applyAlignment="1">
      <alignment vertical="center"/>
    </xf>
    <xf numFmtId="176" fontId="0" fillId="0" borderId="86" xfId="0" applyNumberFormat="1" applyFill="1" applyBorder="1" applyAlignment="1">
      <alignment vertical="center"/>
    </xf>
    <xf numFmtId="176" fontId="6" fillId="0" borderId="141" xfId="0" applyNumberFormat="1" applyFont="1" applyFill="1" applyBorder="1" applyAlignment="1">
      <alignment vertical="center" shrinkToFit="1"/>
    </xf>
    <xf numFmtId="10" fontId="6" fillId="0" borderId="142" xfId="0" applyNumberFormat="1" applyFont="1" applyFill="1" applyBorder="1" applyAlignment="1">
      <alignment vertical="center" shrinkToFit="1"/>
    </xf>
    <xf numFmtId="176" fontId="6" fillId="0" borderId="143" xfId="0" applyNumberFormat="1" applyFont="1" applyFill="1" applyBorder="1" applyAlignment="1">
      <alignment vertical="center" shrinkToFit="1"/>
    </xf>
    <xf numFmtId="176" fontId="6" fillId="0" borderId="144" xfId="0" applyNumberFormat="1" applyFont="1" applyFill="1" applyBorder="1" applyAlignment="1">
      <alignment vertical="center" shrinkToFit="1"/>
    </xf>
    <xf numFmtId="10" fontId="6" fillId="0" borderId="145" xfId="0" applyNumberFormat="1" applyFont="1" applyFill="1" applyBorder="1" applyAlignment="1">
      <alignment vertical="center" shrinkToFit="1"/>
    </xf>
    <xf numFmtId="185" fontId="6" fillId="0" borderId="144" xfId="0" applyNumberFormat="1" applyFont="1" applyFill="1" applyBorder="1" applyAlignment="1">
      <alignment vertical="center" shrinkToFit="1"/>
    </xf>
    <xf numFmtId="10" fontId="6" fillId="0" borderId="146" xfId="0" applyNumberFormat="1" applyFont="1" applyFill="1" applyBorder="1" applyAlignment="1">
      <alignment vertical="center" shrinkToFit="1"/>
    </xf>
    <xf numFmtId="10" fontId="6" fillId="0" borderId="147" xfId="0" applyNumberFormat="1" applyFont="1" applyFill="1" applyBorder="1" applyAlignment="1">
      <alignment vertical="center" shrinkToFit="1"/>
    </xf>
    <xf numFmtId="176" fontId="0" fillId="0" borderId="148" xfId="0" applyNumberFormat="1" applyFill="1" applyBorder="1" applyAlignment="1">
      <alignment horizontal="center" vertical="center"/>
    </xf>
    <xf numFmtId="176" fontId="0" fillId="0" borderId="149" xfId="0" applyNumberFormat="1" applyFill="1" applyBorder="1" applyAlignment="1">
      <alignment vertical="center"/>
    </xf>
    <xf numFmtId="176" fontId="5" fillId="0" borderId="94" xfId="0" applyNumberFormat="1" applyFont="1" applyFill="1" applyBorder="1" applyAlignment="1">
      <alignment vertical="center" shrinkToFit="1"/>
    </xf>
    <xf numFmtId="10" fontId="5" fillId="0" borderId="31" xfId="0" applyNumberFormat="1" applyFont="1" applyFill="1" applyBorder="1" applyAlignment="1">
      <alignment vertical="center" shrinkToFit="1"/>
    </xf>
    <xf numFmtId="176" fontId="5" fillId="0" borderId="11" xfId="0" applyNumberFormat="1" applyFont="1" applyFill="1" applyBorder="1" applyAlignment="1">
      <alignment vertical="center" shrinkToFit="1"/>
    </xf>
    <xf numFmtId="176" fontId="5" fillId="0" borderId="26" xfId="0" applyNumberFormat="1" applyFont="1" applyFill="1" applyBorder="1" applyAlignment="1">
      <alignment vertical="center" shrinkToFit="1"/>
    </xf>
    <xf numFmtId="10" fontId="5" fillId="0" borderId="15" xfId="0" applyNumberFormat="1" applyFont="1" applyFill="1" applyBorder="1" applyAlignment="1">
      <alignment vertical="center" shrinkToFit="1"/>
    </xf>
    <xf numFmtId="185" fontId="5" fillId="0" borderId="26" xfId="0" applyNumberFormat="1" applyFont="1" applyFill="1" applyBorder="1" applyAlignment="1">
      <alignment vertical="center" shrinkToFit="1"/>
    </xf>
    <xf numFmtId="10" fontId="5" fillId="0" borderId="150" xfId="0" applyNumberFormat="1" applyFont="1" applyFill="1" applyBorder="1" applyAlignment="1">
      <alignment vertical="center" shrinkToFit="1"/>
    </xf>
    <xf numFmtId="10" fontId="5" fillId="0" borderId="95" xfId="0" applyNumberFormat="1" applyFont="1" applyFill="1" applyBorder="1" applyAlignment="1">
      <alignment vertical="center" shrinkToFit="1"/>
    </xf>
    <xf numFmtId="176" fontId="0" fillId="0" borderId="151" xfId="0" applyNumberFormat="1" applyFill="1" applyBorder="1" applyAlignment="1">
      <alignment vertical="center"/>
    </xf>
    <xf numFmtId="176" fontId="6" fillId="0" borderId="152" xfId="0" applyNumberFormat="1" applyFont="1" applyFill="1" applyBorder="1" applyAlignment="1">
      <alignment vertical="center" shrinkToFit="1"/>
    </xf>
    <xf numFmtId="10" fontId="6" fillId="0" borderId="70" xfId="0" applyNumberFormat="1" applyFont="1" applyFill="1" applyBorder="1" applyAlignment="1">
      <alignment vertical="center" shrinkToFit="1"/>
    </xf>
    <xf numFmtId="176" fontId="6" fillId="0" borderId="71" xfId="0" applyNumberFormat="1" applyFont="1" applyFill="1" applyBorder="1" applyAlignment="1">
      <alignment vertical="center" shrinkToFit="1"/>
    </xf>
    <xf numFmtId="176" fontId="6" fillId="0" borderId="69" xfId="0" applyNumberFormat="1" applyFont="1" applyFill="1" applyBorder="1" applyAlignment="1">
      <alignment vertical="center" shrinkToFit="1"/>
    </xf>
    <xf numFmtId="10" fontId="6" fillId="0" borderId="153" xfId="0" applyNumberFormat="1" applyFont="1" applyFill="1" applyBorder="1" applyAlignment="1">
      <alignment vertical="center" shrinkToFit="1"/>
    </xf>
    <xf numFmtId="185" fontId="6" fillId="0" borderId="69" xfId="0" applyNumberFormat="1" applyFont="1" applyFill="1" applyBorder="1" applyAlignment="1">
      <alignment vertical="center" shrinkToFit="1"/>
    </xf>
    <xf numFmtId="10" fontId="6" fillId="0" borderId="154" xfId="0" applyNumberFormat="1" applyFont="1" applyFill="1" applyBorder="1" applyAlignment="1">
      <alignment vertical="center" shrinkToFit="1"/>
    </xf>
    <xf numFmtId="10" fontId="6" fillId="0" borderId="155" xfId="0" applyNumberFormat="1" applyFont="1" applyFill="1" applyBorder="1" applyAlignment="1">
      <alignment vertical="center" shrinkToFit="1"/>
    </xf>
    <xf numFmtId="176" fontId="12" fillId="0" borderId="110" xfId="0" applyNumberFormat="1" applyFont="1" applyFill="1" applyBorder="1" applyAlignment="1">
      <alignment vertical="center" shrinkToFit="1"/>
    </xf>
    <xf numFmtId="10" fontId="12" fillId="0" borderId="111" xfId="0" applyNumberFormat="1" applyFont="1" applyFill="1" applyBorder="1" applyAlignment="1">
      <alignment vertical="center" shrinkToFit="1"/>
    </xf>
    <xf numFmtId="176" fontId="12" fillId="0" borderId="112" xfId="0" applyNumberFormat="1" applyFont="1" applyFill="1" applyBorder="1" applyAlignment="1">
      <alignment vertical="center" shrinkToFit="1"/>
    </xf>
    <xf numFmtId="176" fontId="12" fillId="0" borderId="113" xfId="0" applyNumberFormat="1" applyFont="1" applyFill="1" applyBorder="1" applyAlignment="1">
      <alignment vertical="center" shrinkToFit="1"/>
    </xf>
    <xf numFmtId="10" fontId="12" fillId="0" borderId="114" xfId="0" applyNumberFormat="1" applyFont="1" applyFill="1" applyBorder="1" applyAlignment="1">
      <alignment vertical="center" shrinkToFit="1"/>
    </xf>
    <xf numFmtId="10" fontId="12" fillId="0" borderId="115" xfId="0" applyNumberFormat="1" applyFont="1" applyFill="1" applyBorder="1" applyAlignment="1">
      <alignment vertical="center" shrinkToFit="1"/>
    </xf>
    <xf numFmtId="10" fontId="12" fillId="0" borderId="116" xfId="0" applyNumberFormat="1" applyFont="1" applyFill="1" applyBorder="1" applyAlignment="1">
      <alignment vertical="center" shrinkToFit="1"/>
    </xf>
    <xf numFmtId="176" fontId="0" fillId="0" borderId="125" xfId="0" applyNumberFormat="1" applyFill="1" applyBorder="1" applyAlignment="1">
      <alignment vertical="center"/>
    </xf>
    <xf numFmtId="176" fontId="0" fillId="0" borderId="126" xfId="0" applyNumberFormat="1" applyFill="1" applyBorder="1" applyAlignment="1">
      <alignment vertical="center"/>
    </xf>
    <xf numFmtId="176" fontId="6" fillId="0" borderId="88" xfId="0" applyNumberFormat="1" applyFont="1" applyFill="1" applyBorder="1" applyAlignment="1">
      <alignment vertical="center" shrinkToFit="1"/>
    </xf>
    <xf numFmtId="10" fontId="6" fillId="0" borderId="89" xfId="0" applyNumberFormat="1" applyFont="1" applyFill="1" applyBorder="1" applyAlignment="1">
      <alignment vertical="center" shrinkToFit="1"/>
    </xf>
    <xf numFmtId="176" fontId="6" fillId="0" borderId="90" xfId="0" applyNumberFormat="1" applyFont="1" applyFill="1" applyBorder="1" applyAlignment="1">
      <alignment vertical="center" shrinkToFit="1"/>
    </xf>
    <xf numFmtId="176" fontId="6" fillId="0" borderId="91" xfId="0" applyNumberFormat="1" applyFont="1" applyFill="1" applyBorder="1" applyAlignment="1">
      <alignment vertical="center" shrinkToFit="1"/>
    </xf>
    <xf numFmtId="10" fontId="6" fillId="0" borderId="87" xfId="0" applyNumberFormat="1" applyFont="1" applyFill="1" applyBorder="1" applyAlignment="1">
      <alignment vertical="center" shrinkToFit="1"/>
    </xf>
    <xf numFmtId="185" fontId="6" fillId="0" borderId="91" xfId="0" applyNumberFormat="1" applyFont="1" applyFill="1" applyBorder="1" applyAlignment="1">
      <alignment vertical="center" shrinkToFit="1"/>
    </xf>
    <xf numFmtId="10" fontId="6" fillId="0" borderId="127" xfId="0" applyNumberFormat="1" applyFont="1" applyFill="1" applyBorder="1" applyAlignment="1">
      <alignment vertical="center" shrinkToFit="1"/>
    </xf>
    <xf numFmtId="10" fontId="6" fillId="0" borderId="93" xfId="0" applyNumberFormat="1" applyFont="1" applyFill="1" applyBorder="1" applyAlignment="1">
      <alignment vertical="center" shrinkToFit="1"/>
    </xf>
    <xf numFmtId="176" fontId="0" fillId="0" borderId="128" xfId="0" applyNumberFormat="1" applyFill="1" applyBorder="1" applyAlignment="1">
      <alignment horizontal="center" vertical="center" wrapText="1"/>
    </xf>
    <xf numFmtId="176" fontId="0" fillId="0" borderId="129" xfId="0" applyNumberFormat="1" applyFill="1" applyBorder="1" applyAlignment="1">
      <alignment vertical="center"/>
    </xf>
    <xf numFmtId="176" fontId="0" fillId="0" borderId="131" xfId="0" applyNumberFormat="1" applyFill="1" applyBorder="1" applyAlignment="1">
      <alignment horizontal="center" vertical="center" wrapText="1"/>
    </xf>
    <xf numFmtId="176" fontId="0" fillId="0" borderId="132" xfId="0" applyNumberFormat="1" applyFill="1" applyBorder="1" applyAlignment="1">
      <alignment vertical="center"/>
    </xf>
    <xf numFmtId="176" fontId="6" fillId="0" borderId="133" xfId="0" applyNumberFormat="1" applyFont="1" applyFill="1" applyBorder="1" applyAlignment="1">
      <alignment vertical="center" shrinkToFit="1"/>
    </xf>
    <xf numFmtId="10" fontId="6" fillId="0" borderId="64" xfId="0" applyNumberFormat="1" applyFont="1" applyFill="1" applyBorder="1" applyAlignment="1">
      <alignment vertical="center" shrinkToFit="1"/>
    </xf>
    <xf numFmtId="176" fontId="6" fillId="0" borderId="65" xfId="0" applyNumberFormat="1" applyFont="1" applyFill="1" applyBorder="1" applyAlignment="1">
      <alignment vertical="center" shrinkToFit="1"/>
    </xf>
    <xf numFmtId="176" fontId="6" fillId="0" borderId="63" xfId="0" applyNumberFormat="1" applyFont="1" applyFill="1" applyBorder="1" applyAlignment="1">
      <alignment vertical="center" shrinkToFit="1"/>
    </xf>
    <xf numFmtId="10" fontId="6" fillId="0" borderId="134" xfId="0" applyNumberFormat="1" applyFont="1" applyFill="1" applyBorder="1" applyAlignment="1">
      <alignment vertical="center" shrinkToFit="1"/>
    </xf>
    <xf numFmtId="10" fontId="6" fillId="0" borderId="135" xfId="0" applyNumberFormat="1" applyFont="1" applyFill="1" applyBorder="1" applyAlignment="1">
      <alignment vertical="center" shrinkToFit="1"/>
    </xf>
    <xf numFmtId="10" fontId="6" fillId="0" borderId="136" xfId="0" applyNumberFormat="1" applyFont="1" applyFill="1" applyBorder="1" applyAlignment="1">
      <alignment vertical="center" shrinkToFit="1"/>
    </xf>
    <xf numFmtId="0" fontId="0" fillId="0" borderId="154" xfId="0" applyBorder="1" applyAlignment="1">
      <alignment horizontal="center" vertical="center"/>
    </xf>
    <xf numFmtId="0" fontId="0" fillId="0" borderId="148" xfId="0" applyBorder="1" applyAlignment="1">
      <alignment horizontal="center" vertical="center"/>
    </xf>
    <xf numFmtId="188" fontId="6" fillId="0" borderId="69" xfId="0" applyNumberFormat="1" applyFont="1" applyFill="1" applyBorder="1" applyAlignment="1">
      <alignment vertical="center" shrinkToFit="1"/>
    </xf>
    <xf numFmtId="176" fontId="0" fillId="33" borderId="156" xfId="0" applyNumberFormat="1" applyFill="1" applyBorder="1" applyAlignment="1">
      <alignment horizontal="center" vertical="center"/>
    </xf>
    <xf numFmtId="176" fontId="0" fillId="33" borderId="157" xfId="0" applyNumberFormat="1" applyFill="1" applyBorder="1" applyAlignment="1">
      <alignment horizontal="center" vertical="center"/>
    </xf>
    <xf numFmtId="176" fontId="0" fillId="33" borderId="158" xfId="0" applyNumberFormat="1" applyFill="1" applyBorder="1" applyAlignment="1">
      <alignment horizontal="center" vertical="center"/>
    </xf>
    <xf numFmtId="176" fontId="0" fillId="33" borderId="159" xfId="0" applyNumberFormat="1" applyFill="1" applyBorder="1" applyAlignment="1">
      <alignment horizontal="center" vertical="center"/>
    </xf>
    <xf numFmtId="176" fontId="0" fillId="33" borderId="40" xfId="0" applyNumberFormat="1" applyFill="1" applyBorder="1" applyAlignment="1">
      <alignment horizontal="center" vertical="center"/>
    </xf>
    <xf numFmtId="176" fontId="0" fillId="33" borderId="160" xfId="0" applyNumberFormat="1" applyFill="1" applyBorder="1" applyAlignment="1">
      <alignment horizontal="center" vertical="center"/>
    </xf>
    <xf numFmtId="176" fontId="0" fillId="33" borderId="161" xfId="0" applyNumberFormat="1" applyFill="1" applyBorder="1" applyAlignment="1">
      <alignment horizontal="center" vertical="center"/>
    </xf>
    <xf numFmtId="176" fontId="0" fillId="33" borderId="53" xfId="0" applyNumberFormat="1" applyFill="1" applyBorder="1" applyAlignment="1">
      <alignment horizontal="center" vertical="center"/>
    </xf>
    <xf numFmtId="176" fontId="0" fillId="33" borderId="54" xfId="0" applyNumberFormat="1" applyFill="1" applyBorder="1" applyAlignment="1">
      <alignment horizontal="center" vertical="center"/>
    </xf>
    <xf numFmtId="176" fontId="0" fillId="33" borderId="162" xfId="0" applyNumberFormat="1" applyFill="1" applyBorder="1" applyAlignment="1">
      <alignment horizontal="center" vertical="center"/>
    </xf>
    <xf numFmtId="176" fontId="0" fillId="33" borderId="79" xfId="0" applyNumberFormat="1" applyFill="1" applyBorder="1" applyAlignment="1">
      <alignment horizontal="center" vertical="center"/>
    </xf>
    <xf numFmtId="176" fontId="0" fillId="33" borderId="55" xfId="0" applyNumberFormat="1" applyFill="1" applyBorder="1" applyAlignment="1">
      <alignment horizontal="center" vertical="center"/>
    </xf>
    <xf numFmtId="176" fontId="0" fillId="33" borderId="163" xfId="0" applyNumberFormat="1" applyFill="1" applyBorder="1" applyAlignment="1">
      <alignment horizontal="center" vertical="center"/>
    </xf>
    <xf numFmtId="176" fontId="0" fillId="33" borderId="52" xfId="0" applyNumberFormat="1" applyFill="1" applyBorder="1" applyAlignment="1">
      <alignment horizontal="center" vertical="center"/>
    </xf>
    <xf numFmtId="176" fontId="0" fillId="33" borderId="164" xfId="0" applyNumberFormat="1" applyFill="1" applyBorder="1" applyAlignment="1">
      <alignment horizontal="center" vertical="center"/>
    </xf>
    <xf numFmtId="176" fontId="0" fillId="33" borderId="14" xfId="0" applyNumberFormat="1" applyFill="1" applyBorder="1" applyAlignment="1">
      <alignment horizontal="center" vertical="center"/>
    </xf>
    <xf numFmtId="176" fontId="0" fillId="33" borderId="17" xfId="0" applyNumberFormat="1" applyFill="1" applyBorder="1" applyAlignment="1">
      <alignment horizontal="center" vertical="center"/>
    </xf>
    <xf numFmtId="176" fontId="0" fillId="33" borderId="27" xfId="0" applyNumberFormat="1" applyFill="1" applyBorder="1" applyAlignment="1">
      <alignment horizontal="center" vertical="center"/>
    </xf>
    <xf numFmtId="176" fontId="0" fillId="33" borderId="46" xfId="0" applyNumberFormat="1" applyFill="1" applyBorder="1" applyAlignment="1">
      <alignment horizontal="center" vertical="center"/>
    </xf>
    <xf numFmtId="176" fontId="0" fillId="33" borderId="28" xfId="0" applyNumberFormat="1" applyFill="1" applyBorder="1" applyAlignment="1">
      <alignment horizontal="center" vertical="center"/>
    </xf>
    <xf numFmtId="176" fontId="0" fillId="0" borderId="126" xfId="0" applyNumberFormat="1" applyBorder="1" applyAlignment="1">
      <alignment horizontal="center" vertical="center"/>
    </xf>
    <xf numFmtId="176" fontId="0" fillId="0" borderId="165" xfId="0" applyNumberFormat="1" applyBorder="1" applyAlignment="1">
      <alignment horizontal="center" vertical="center"/>
    </xf>
    <xf numFmtId="176" fontId="0" fillId="0" borderId="166" xfId="0" applyNumberFormat="1" applyBorder="1" applyAlignment="1">
      <alignment horizontal="center" vertical="center"/>
    </xf>
    <xf numFmtId="176" fontId="0" fillId="36" borderId="167" xfId="0" applyNumberFormat="1" applyFill="1" applyBorder="1" applyAlignment="1">
      <alignment horizontal="center" vertical="center"/>
    </xf>
    <xf numFmtId="176" fontId="0" fillId="33" borderId="35" xfId="0" applyNumberFormat="1" applyFill="1" applyBorder="1" applyAlignment="1">
      <alignment horizontal="center" vertical="center"/>
    </xf>
    <xf numFmtId="176" fontId="0" fillId="33" borderId="168" xfId="0" applyNumberFormat="1" applyFill="1" applyBorder="1" applyAlignment="1">
      <alignment horizontal="center" vertical="center"/>
    </xf>
    <xf numFmtId="176" fontId="0" fillId="33" borderId="60" xfId="0" applyNumberFormat="1" applyFill="1" applyBorder="1" applyAlignment="1">
      <alignment horizontal="center" vertical="center"/>
    </xf>
    <xf numFmtId="176" fontId="0" fillId="33" borderId="18" xfId="0" applyNumberFormat="1" applyFill="1" applyBorder="1" applyAlignment="1">
      <alignment horizontal="center" vertical="center"/>
    </xf>
    <xf numFmtId="176" fontId="0" fillId="34" borderId="39" xfId="0" applyNumberFormat="1" applyFill="1" applyBorder="1" applyAlignment="1">
      <alignment horizontal="center" vertical="center"/>
    </xf>
    <xf numFmtId="176" fontId="0" fillId="34" borderId="148" xfId="0" applyNumberFormat="1" applyFill="1" applyBorder="1" applyAlignment="1">
      <alignment horizontal="center" vertical="center"/>
    </xf>
    <xf numFmtId="176" fontId="0" fillId="34" borderId="42" xfId="0" applyNumberFormat="1" applyFill="1" applyBorder="1" applyAlignment="1">
      <alignment horizontal="center" vertical="center"/>
    </xf>
    <xf numFmtId="176" fontId="0" fillId="34" borderId="169" xfId="0" applyNumberFormat="1" applyFill="1" applyBorder="1" applyAlignment="1">
      <alignment horizontal="center" vertical="center"/>
    </xf>
    <xf numFmtId="176" fontId="0" fillId="34" borderId="26" xfId="0" applyNumberFormat="1" applyFill="1" applyBorder="1" applyAlignment="1">
      <alignment horizontal="center" vertical="center"/>
    </xf>
    <xf numFmtId="176" fontId="0" fillId="34" borderId="24" xfId="0" applyNumberFormat="1" applyFill="1" applyBorder="1" applyAlignment="1">
      <alignment horizontal="center" vertical="center"/>
    </xf>
    <xf numFmtId="176" fontId="0" fillId="34" borderId="15" xfId="0" applyNumberFormat="1" applyFill="1" applyBorder="1" applyAlignment="1">
      <alignment horizontal="center" vertical="center"/>
    </xf>
    <xf numFmtId="176" fontId="0" fillId="34" borderId="31" xfId="0" applyNumberFormat="1" applyFill="1" applyBorder="1" applyAlignment="1">
      <alignment horizontal="center" vertical="center"/>
    </xf>
    <xf numFmtId="176" fontId="0" fillId="34" borderId="11" xfId="0" applyNumberFormat="1" applyFill="1" applyBorder="1" applyAlignment="1">
      <alignment horizontal="center" vertical="center"/>
    </xf>
    <xf numFmtId="176" fontId="0" fillId="34" borderId="170" xfId="0" applyNumberFormat="1" applyFill="1" applyBorder="1" applyAlignment="1">
      <alignment horizontal="center" vertical="center"/>
    </xf>
    <xf numFmtId="176" fontId="0" fillId="34" borderId="149" xfId="0" applyNumberFormat="1" applyFill="1" applyBorder="1" applyAlignment="1">
      <alignment horizontal="center" vertical="center"/>
    </xf>
    <xf numFmtId="176" fontId="0" fillId="34" borderId="171" xfId="0" applyNumberFormat="1" applyFill="1" applyBorder="1" applyAlignment="1">
      <alignment horizontal="center" vertical="center"/>
    </xf>
    <xf numFmtId="176" fontId="0" fillId="35" borderId="39" xfId="0" applyNumberFormat="1" applyFill="1" applyBorder="1" applyAlignment="1">
      <alignment horizontal="center" vertical="center"/>
    </xf>
    <xf numFmtId="176" fontId="0" fillId="35" borderId="148" xfId="0" applyNumberFormat="1" applyFill="1" applyBorder="1" applyAlignment="1">
      <alignment horizontal="center" vertical="center"/>
    </xf>
    <xf numFmtId="176" fontId="0" fillId="34" borderId="49" xfId="0" applyNumberFormat="1" applyFill="1" applyBorder="1" applyAlignment="1">
      <alignment horizontal="center" vertical="center"/>
    </xf>
    <xf numFmtId="176" fontId="0" fillId="34" borderId="56" xfId="0" applyNumberFormat="1" applyFill="1" applyBorder="1" applyAlignment="1">
      <alignment horizontal="center" vertical="center"/>
    </xf>
    <xf numFmtId="176" fontId="0" fillId="34" borderId="172" xfId="0" applyNumberFormat="1" applyFill="1" applyBorder="1" applyAlignment="1">
      <alignment horizontal="center" vertical="center"/>
    </xf>
    <xf numFmtId="176" fontId="0" fillId="34" borderId="68" xfId="0" applyNumberFormat="1" applyFill="1" applyBorder="1" applyAlignment="1">
      <alignment horizontal="center" vertical="center"/>
    </xf>
    <xf numFmtId="176" fontId="0" fillId="34" borderId="50" xfId="0" applyNumberFormat="1" applyFill="1" applyBorder="1" applyAlignment="1">
      <alignment horizontal="center" vertical="center"/>
    </xf>
    <xf numFmtId="176" fontId="0" fillId="34" borderId="173" xfId="0" applyNumberFormat="1" applyFill="1" applyBorder="1" applyAlignment="1">
      <alignment horizontal="center" vertical="center"/>
    </xf>
    <xf numFmtId="176" fontId="0" fillId="34" borderId="174" xfId="0" applyNumberFormat="1" applyFill="1" applyBorder="1" applyAlignment="1">
      <alignment horizontal="center" vertical="center"/>
    </xf>
    <xf numFmtId="176" fontId="0" fillId="34" borderId="175" xfId="0" applyNumberFormat="1" applyFill="1" applyBorder="1" applyAlignment="1">
      <alignment horizontal="center" vertical="center"/>
    </xf>
    <xf numFmtId="176" fontId="0" fillId="35" borderId="42" xfId="0" applyNumberFormat="1" applyFill="1" applyBorder="1" applyAlignment="1">
      <alignment horizontal="center" vertical="center"/>
    </xf>
    <xf numFmtId="176" fontId="0" fillId="35" borderId="169" xfId="0" applyNumberFormat="1" applyFill="1" applyBorder="1" applyAlignment="1">
      <alignment horizontal="center" vertical="center"/>
    </xf>
    <xf numFmtId="176" fontId="0" fillId="35" borderId="26" xfId="0" applyNumberFormat="1" applyFill="1" applyBorder="1" applyAlignment="1">
      <alignment horizontal="center" vertical="center"/>
    </xf>
    <xf numFmtId="176" fontId="0" fillId="35" borderId="24" xfId="0" applyNumberFormat="1" applyFill="1" applyBorder="1" applyAlignment="1">
      <alignment horizontal="center" vertical="center"/>
    </xf>
    <xf numFmtId="176" fontId="0" fillId="35" borderId="15" xfId="0" applyNumberFormat="1" applyFill="1" applyBorder="1" applyAlignment="1">
      <alignment horizontal="center" vertical="center"/>
    </xf>
    <xf numFmtId="176" fontId="0" fillId="35" borderId="31" xfId="0" applyNumberFormat="1" applyFill="1" applyBorder="1" applyAlignment="1">
      <alignment horizontal="center" vertical="center"/>
    </xf>
    <xf numFmtId="176" fontId="0" fillId="35" borderId="11" xfId="0" applyNumberFormat="1" applyFill="1" applyBorder="1" applyAlignment="1">
      <alignment horizontal="center" vertical="center"/>
    </xf>
    <xf numFmtId="176" fontId="0" fillId="35" borderId="170" xfId="0" applyNumberFormat="1" applyFill="1" applyBorder="1" applyAlignment="1">
      <alignment horizontal="center" vertical="center"/>
    </xf>
    <xf numFmtId="176" fontId="0" fillId="35" borderId="149" xfId="0" applyNumberFormat="1" applyFill="1" applyBorder="1" applyAlignment="1">
      <alignment horizontal="center" vertical="center"/>
    </xf>
    <xf numFmtId="176" fontId="0" fillId="35" borderId="171" xfId="0" applyNumberFormat="1" applyFill="1" applyBorder="1" applyAlignment="1">
      <alignment horizontal="center" vertical="center"/>
    </xf>
    <xf numFmtId="176" fontId="0" fillId="34" borderId="37" xfId="0" applyNumberFormat="1" applyFill="1" applyBorder="1" applyAlignment="1">
      <alignment vertical="center"/>
    </xf>
    <xf numFmtId="176" fontId="0" fillId="34" borderId="176" xfId="0" applyNumberFormat="1" applyFill="1" applyBorder="1" applyAlignment="1">
      <alignment vertical="center"/>
    </xf>
    <xf numFmtId="176" fontId="0" fillId="35" borderId="173" xfId="0" applyNumberFormat="1" applyFill="1" applyBorder="1" applyAlignment="1">
      <alignment horizontal="center" vertical="center"/>
    </xf>
    <xf numFmtId="176" fontId="0" fillId="35" borderId="174" xfId="0" applyNumberFormat="1" applyFill="1" applyBorder="1" applyAlignment="1">
      <alignment horizontal="center" vertical="center"/>
    </xf>
    <xf numFmtId="176" fontId="0" fillId="35" borderId="175" xfId="0" applyNumberFormat="1" applyFill="1" applyBorder="1" applyAlignment="1">
      <alignment horizontal="center" vertical="center"/>
    </xf>
    <xf numFmtId="176" fontId="0" fillId="34" borderId="150" xfId="0" applyNumberFormat="1" applyFill="1" applyBorder="1" applyAlignment="1">
      <alignment horizontal="center" vertical="center"/>
    </xf>
    <xf numFmtId="176" fontId="0" fillId="35" borderId="177" xfId="0" applyNumberFormat="1"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176" fontId="0" fillId="34" borderId="167" xfId="0" applyNumberFormat="1" applyFill="1" applyBorder="1" applyAlignment="1">
      <alignment vertical="center"/>
    </xf>
    <xf numFmtId="176" fontId="0" fillId="34" borderId="178" xfId="0" applyNumberFormat="1" applyFill="1" applyBorder="1" applyAlignment="1">
      <alignment vertical="center"/>
    </xf>
    <xf numFmtId="176" fontId="0" fillId="34" borderId="179" xfId="0" applyNumberFormat="1" applyFill="1" applyBorder="1" applyAlignment="1">
      <alignment vertical="center"/>
    </xf>
    <xf numFmtId="176" fontId="0" fillId="36" borderId="178" xfId="0" applyNumberFormat="1" applyFill="1" applyBorder="1" applyAlignment="1">
      <alignment horizontal="center" vertical="center"/>
    </xf>
    <xf numFmtId="176" fontId="0" fillId="36" borderId="179" xfId="0" applyNumberFormat="1" applyFill="1" applyBorder="1" applyAlignment="1">
      <alignment horizontal="center" vertical="center"/>
    </xf>
    <xf numFmtId="176" fontId="0" fillId="35" borderId="180" xfId="0" applyNumberFormat="1" applyFill="1" applyBorder="1" applyAlignment="1">
      <alignment horizontal="center" vertical="center"/>
    </xf>
    <xf numFmtId="176" fontId="0" fillId="35" borderId="10" xfId="0" applyNumberFormat="1" applyFill="1" applyBorder="1" applyAlignment="1">
      <alignment horizontal="center" vertical="center"/>
    </xf>
    <xf numFmtId="176" fontId="0" fillId="34" borderId="59" xfId="0" applyNumberFormat="1" applyFill="1" applyBorder="1" applyAlignment="1">
      <alignment horizontal="center" vertical="center"/>
    </xf>
    <xf numFmtId="176" fontId="0" fillId="0" borderId="127" xfId="0" applyNumberFormat="1" applyBorder="1" applyAlignment="1">
      <alignment horizontal="center" vertical="center"/>
    </xf>
    <xf numFmtId="176" fontId="0" fillId="36" borderId="181" xfId="0" applyNumberFormat="1" applyFill="1" applyBorder="1" applyAlignment="1">
      <alignment horizontal="center" vertical="center"/>
    </xf>
    <xf numFmtId="176" fontId="0" fillId="34" borderId="181" xfId="0" applyNumberFormat="1" applyFill="1" applyBorder="1" applyAlignment="1">
      <alignment vertical="center"/>
    </xf>
    <xf numFmtId="176" fontId="0" fillId="34" borderId="10" xfId="0" applyNumberFormat="1" applyFill="1" applyBorder="1" applyAlignment="1">
      <alignment horizontal="center" vertical="center"/>
    </xf>
    <xf numFmtId="176" fontId="0" fillId="35" borderId="12" xfId="0" applyNumberFormat="1" applyFill="1" applyBorder="1" applyAlignment="1">
      <alignment horizontal="center" vertical="center"/>
    </xf>
    <xf numFmtId="176" fontId="0" fillId="35" borderId="22" xfId="0" applyNumberFormat="1" applyFill="1" applyBorder="1" applyAlignment="1">
      <alignment horizontal="center" vertical="center"/>
    </xf>
    <xf numFmtId="176" fontId="0" fillId="35" borderId="16" xfId="0" applyNumberFormat="1" applyFill="1" applyBorder="1" applyAlignment="1">
      <alignment horizontal="center" vertical="center"/>
    </xf>
    <xf numFmtId="176" fontId="0" fillId="35" borderId="182" xfId="0" applyNumberFormat="1" applyFill="1" applyBorder="1" applyAlignment="1">
      <alignment horizontal="center" vertical="center"/>
    </xf>
    <xf numFmtId="176" fontId="0" fillId="35" borderId="129" xfId="0" applyNumberFormat="1" applyFill="1" applyBorder="1" applyAlignment="1">
      <alignment horizontal="center" vertical="center"/>
    </xf>
    <xf numFmtId="176" fontId="0" fillId="35" borderId="130" xfId="0" applyNumberFormat="1" applyFill="1" applyBorder="1" applyAlignment="1">
      <alignment horizontal="center" vertical="center"/>
    </xf>
    <xf numFmtId="176" fontId="0" fillId="34" borderId="180" xfId="0" applyNumberFormat="1" applyFill="1" applyBorder="1" applyAlignment="1">
      <alignment horizontal="center" vertical="center"/>
    </xf>
    <xf numFmtId="176" fontId="0" fillId="35" borderId="48" xfId="0" applyNumberFormat="1" applyFill="1" applyBorder="1" applyAlignment="1">
      <alignment horizontal="center" vertical="center"/>
    </xf>
    <xf numFmtId="176" fontId="0" fillId="35" borderId="30" xfId="0" applyNumberFormat="1" applyFill="1" applyBorder="1" applyAlignment="1">
      <alignment horizontal="center" vertical="center"/>
    </xf>
    <xf numFmtId="176" fontId="0" fillId="0" borderId="34" xfId="0" applyNumberFormat="1" applyBorder="1" applyAlignment="1">
      <alignment horizontal="center" vertical="center"/>
    </xf>
    <xf numFmtId="176" fontId="0" fillId="0" borderId="125" xfId="0" applyNumberFormat="1" applyBorder="1" applyAlignment="1">
      <alignment horizontal="center" vertical="center"/>
    </xf>
    <xf numFmtId="176" fontId="0" fillId="36" borderId="37" xfId="0" applyNumberFormat="1" applyFill="1" applyBorder="1" applyAlignment="1">
      <alignment horizontal="center" vertical="center"/>
    </xf>
    <xf numFmtId="176" fontId="0" fillId="36" borderId="176" xfId="0" applyNumberFormat="1" applyFill="1" applyBorder="1" applyAlignment="1">
      <alignment horizontal="center" vertical="center"/>
    </xf>
    <xf numFmtId="176" fontId="0" fillId="35" borderId="150" xfId="0" applyNumberFormat="1" applyFill="1" applyBorder="1" applyAlignment="1">
      <alignment horizontal="center" vertical="center"/>
    </xf>
    <xf numFmtId="176" fontId="5" fillId="0" borderId="183" xfId="0" applyNumberFormat="1" applyFont="1" applyBorder="1" applyAlignment="1">
      <alignment horizontal="center" vertical="center" wrapText="1"/>
    </xf>
    <xf numFmtId="176" fontId="3" fillId="0" borderId="184" xfId="0" applyNumberFormat="1" applyFont="1" applyBorder="1" applyAlignment="1">
      <alignment horizontal="center" vertical="center"/>
    </xf>
    <xf numFmtId="176" fontId="3" fillId="0" borderId="185" xfId="0" applyNumberFormat="1" applyFont="1" applyBorder="1" applyAlignment="1">
      <alignment horizontal="center" vertical="center"/>
    </xf>
    <xf numFmtId="176" fontId="0" fillId="0" borderId="0" xfId="0" applyNumberFormat="1" applyAlignment="1">
      <alignment vertical="center" wrapText="1"/>
    </xf>
    <xf numFmtId="176" fontId="5" fillId="0" borderId="183" xfId="0" applyNumberFormat="1" applyFont="1" applyBorder="1" applyAlignment="1">
      <alignment horizontal="center" vertical="center"/>
    </xf>
    <xf numFmtId="0" fontId="5" fillId="0" borderId="184" xfId="0" applyFont="1" applyBorder="1" applyAlignment="1">
      <alignment horizontal="center" vertical="center"/>
    </xf>
    <xf numFmtId="0" fontId="5" fillId="0" borderId="185" xfId="0" applyFont="1" applyBorder="1" applyAlignment="1">
      <alignment horizontal="center" vertical="center"/>
    </xf>
    <xf numFmtId="176" fontId="0" fillId="0" borderId="44" xfId="0" applyNumberFormat="1" applyFill="1" applyBorder="1" applyAlignment="1">
      <alignment horizontal="center" vertical="center"/>
    </xf>
    <xf numFmtId="0" fontId="0" fillId="0" borderId="44" xfId="0" applyFill="1" applyBorder="1" applyAlignment="1">
      <alignment horizontal="center" vertical="center"/>
    </xf>
    <xf numFmtId="176" fontId="0" fillId="0" borderId="186" xfId="0" applyNumberFormat="1" applyFill="1" applyBorder="1" applyAlignment="1">
      <alignment horizontal="center" vertical="center"/>
    </xf>
    <xf numFmtId="0" fontId="0" fillId="0" borderId="187" xfId="0" applyFill="1" applyBorder="1" applyAlignment="1">
      <alignment horizontal="center" vertical="center"/>
    </xf>
    <xf numFmtId="0" fontId="0" fillId="0" borderId="188" xfId="0" applyFill="1" applyBorder="1" applyAlignment="1">
      <alignment horizontal="center" vertical="center"/>
    </xf>
    <xf numFmtId="176" fontId="0" fillId="0" borderId="188" xfId="0" applyNumberFormat="1" applyFill="1" applyBorder="1" applyAlignment="1">
      <alignment horizontal="center" vertical="center"/>
    </xf>
    <xf numFmtId="0" fontId="0" fillId="0" borderId="189" xfId="0" applyFill="1" applyBorder="1" applyAlignment="1">
      <alignment horizontal="center" vertical="center"/>
    </xf>
    <xf numFmtId="176" fontId="6" fillId="0" borderId="190" xfId="0" applyNumberFormat="1" applyFont="1" applyFill="1" applyBorder="1" applyAlignment="1">
      <alignment horizontal="center" vertical="center"/>
    </xf>
    <xf numFmtId="0" fontId="0" fillId="0" borderId="191" xfId="0" applyBorder="1" applyAlignment="1">
      <alignment horizontal="center" vertical="center"/>
    </xf>
    <xf numFmtId="0" fontId="7" fillId="0" borderId="192" xfId="0" applyFont="1" applyFill="1" applyBorder="1" applyAlignment="1">
      <alignment vertical="center" shrinkToFit="1"/>
    </xf>
    <xf numFmtId="0" fontId="7" fillId="0" borderId="193" xfId="0" applyFont="1" applyFill="1" applyBorder="1" applyAlignment="1">
      <alignment vertical="center" shrinkToFit="1"/>
    </xf>
    <xf numFmtId="176" fontId="7" fillId="0" borderId="193" xfId="0" applyNumberFormat="1" applyFont="1" applyFill="1" applyBorder="1" applyAlignment="1">
      <alignment vertical="center" shrinkToFit="1"/>
    </xf>
    <xf numFmtId="0" fontId="7" fillId="0" borderId="131" xfId="0" applyFont="1" applyFill="1" applyBorder="1" applyAlignment="1">
      <alignment vertical="center" shrinkToFit="1"/>
    </xf>
    <xf numFmtId="176" fontId="6" fillId="0" borderId="194" xfId="0" applyNumberFormat="1" applyFont="1" applyFill="1" applyBorder="1" applyAlignment="1">
      <alignment horizontal="center" vertical="center"/>
    </xf>
    <xf numFmtId="0" fontId="6" fillId="0" borderId="195" xfId="0" applyFont="1" applyFill="1" applyBorder="1" applyAlignment="1">
      <alignment horizontal="center" vertical="center"/>
    </xf>
    <xf numFmtId="0" fontId="6" fillId="0" borderId="196" xfId="0" applyFont="1" applyFill="1" applyBorder="1" applyAlignment="1">
      <alignment horizontal="center" vertical="center"/>
    </xf>
    <xf numFmtId="176" fontId="6" fillId="0" borderId="197" xfId="0" applyNumberFormat="1" applyFont="1" applyFill="1" applyBorder="1" applyAlignment="1">
      <alignment horizontal="center" vertical="center"/>
    </xf>
    <xf numFmtId="0" fontId="6" fillId="0" borderId="197" xfId="0" applyFont="1" applyFill="1" applyBorder="1" applyAlignment="1">
      <alignment horizontal="center" vertical="center"/>
    </xf>
    <xf numFmtId="0" fontId="6" fillId="0" borderId="194" xfId="0" applyFont="1" applyFill="1" applyBorder="1" applyAlignment="1">
      <alignment horizontal="center" vertical="center"/>
    </xf>
    <xf numFmtId="0" fontId="6" fillId="0" borderId="196" xfId="0" applyFont="1" applyBorder="1" applyAlignment="1">
      <alignment horizontal="center" vertical="center"/>
    </xf>
    <xf numFmtId="176" fontId="6" fillId="0" borderId="198" xfId="0" applyNumberFormat="1" applyFont="1" applyFill="1" applyBorder="1" applyAlignment="1">
      <alignment vertical="center" textRotation="255"/>
    </xf>
    <xf numFmtId="0" fontId="6" fillId="0" borderId="195" xfId="0" applyFont="1" applyBorder="1" applyAlignment="1">
      <alignment vertical="center"/>
    </xf>
    <xf numFmtId="176" fontId="6" fillId="0" borderId="199" xfId="0" applyNumberFormat="1" applyFont="1" applyFill="1" applyBorder="1" applyAlignment="1">
      <alignment horizontal="center" vertical="center" shrinkToFit="1"/>
    </xf>
    <xf numFmtId="0" fontId="6" fillId="0" borderId="115" xfId="0" applyFont="1" applyBorder="1" applyAlignment="1">
      <alignment vertical="center" shrinkToFit="1"/>
    </xf>
    <xf numFmtId="176" fontId="6" fillId="0" borderId="200" xfId="0" applyNumberFormat="1" applyFont="1" applyFill="1" applyBorder="1" applyAlignment="1">
      <alignment vertical="center" shrinkToFit="1"/>
    </xf>
    <xf numFmtId="0" fontId="6" fillId="0" borderId="123" xfId="0" applyFont="1" applyBorder="1" applyAlignment="1">
      <alignment vertical="center" shrinkToFit="1"/>
    </xf>
    <xf numFmtId="176" fontId="5" fillId="0" borderId="201" xfId="0" applyNumberFormat="1" applyFont="1" applyFill="1" applyBorder="1" applyAlignment="1">
      <alignment vertical="center" wrapText="1"/>
    </xf>
    <xf numFmtId="0" fontId="5" fillId="0" borderId="202" xfId="0" applyFont="1" applyBorder="1" applyAlignment="1">
      <alignment vertical="center" wrapText="1"/>
    </xf>
    <xf numFmtId="0" fontId="5" fillId="0" borderId="203" xfId="0" applyFont="1" applyBorder="1" applyAlignment="1">
      <alignment vertical="center" wrapText="1"/>
    </xf>
    <xf numFmtId="176" fontId="0" fillId="0" borderId="0" xfId="0" applyNumberFormat="1" applyFill="1" applyAlignment="1">
      <alignment/>
    </xf>
    <xf numFmtId="0" fontId="0" fillId="0" borderId="0" xfId="0" applyAlignment="1">
      <alignment/>
    </xf>
    <xf numFmtId="176" fontId="3" fillId="0" borderId="183" xfId="0" applyNumberFormat="1" applyFont="1" applyFill="1" applyBorder="1" applyAlignment="1">
      <alignment horizontal="center" vertical="center"/>
    </xf>
    <xf numFmtId="176" fontId="3" fillId="0" borderId="184" xfId="0" applyNumberFormat="1" applyFont="1" applyFill="1" applyBorder="1" applyAlignment="1">
      <alignment horizontal="center" vertical="center"/>
    </xf>
    <xf numFmtId="176" fontId="3" fillId="0" borderId="185" xfId="0" applyNumberFormat="1" applyFont="1" applyFill="1" applyBorder="1" applyAlignment="1">
      <alignment horizontal="center" vertical="center"/>
    </xf>
    <xf numFmtId="0" fontId="7" fillId="0" borderId="201" xfId="0" applyFont="1" applyFill="1" applyBorder="1" applyAlignment="1">
      <alignment vertical="center" wrapText="1"/>
    </xf>
    <xf numFmtId="0" fontId="7" fillId="0" borderId="202" xfId="0" applyFont="1" applyFill="1" applyBorder="1" applyAlignment="1">
      <alignment vertical="center" wrapText="1"/>
    </xf>
    <xf numFmtId="0" fontId="7" fillId="0" borderId="202" xfId="0" applyFont="1" applyBorder="1" applyAlignment="1">
      <alignment vertical="center" wrapText="1"/>
    </xf>
    <xf numFmtId="0" fontId="7" fillId="0" borderId="203" xfId="0" applyFont="1" applyBorder="1" applyAlignment="1">
      <alignment vertical="center" wrapText="1"/>
    </xf>
    <xf numFmtId="176" fontId="6" fillId="0" borderId="194" xfId="0" applyNumberFormat="1" applyFont="1" applyFill="1" applyBorder="1" applyAlignment="1">
      <alignment horizontal="center" vertical="center" shrinkToFit="1"/>
    </xf>
    <xf numFmtId="0" fontId="6" fillId="0" borderId="196" xfId="0" applyFont="1" applyFill="1" applyBorder="1" applyAlignment="1">
      <alignment horizontal="center" vertical="center" shrinkToFit="1"/>
    </xf>
    <xf numFmtId="176" fontId="6" fillId="0" borderId="197" xfId="0" applyNumberFormat="1" applyFont="1" applyFill="1" applyBorder="1" applyAlignment="1">
      <alignment horizontal="center" vertical="center" shrinkToFit="1"/>
    </xf>
    <xf numFmtId="0" fontId="6" fillId="0" borderId="197" xfId="0" applyFont="1" applyFill="1" applyBorder="1" applyAlignment="1">
      <alignment horizontal="center" vertical="center" shrinkToFit="1"/>
    </xf>
    <xf numFmtId="176" fontId="6" fillId="0" borderId="190" xfId="0" applyNumberFormat="1" applyFont="1" applyFill="1" applyBorder="1" applyAlignment="1">
      <alignment horizontal="center" vertical="center" shrinkToFit="1"/>
    </xf>
    <xf numFmtId="0" fontId="6" fillId="0" borderId="201" xfId="0" applyFont="1" applyFill="1" applyBorder="1" applyAlignment="1">
      <alignment vertical="center" wrapText="1"/>
    </xf>
    <xf numFmtId="0" fontId="6" fillId="0" borderId="202" xfId="0" applyFont="1" applyFill="1" applyBorder="1" applyAlignment="1">
      <alignment vertical="center" wrapText="1"/>
    </xf>
    <xf numFmtId="0" fontId="6" fillId="0" borderId="202" xfId="0" applyFont="1" applyBorder="1" applyAlignment="1">
      <alignment vertical="center" wrapText="1"/>
    </xf>
    <xf numFmtId="0" fontId="6" fillId="0" borderId="203" xfId="0" applyFont="1" applyBorder="1" applyAlignment="1">
      <alignment vertical="center" wrapText="1"/>
    </xf>
    <xf numFmtId="0" fontId="0" fillId="0" borderId="191" xfId="0" applyBorder="1" applyAlignment="1">
      <alignment horizontal="center" vertical="center" shrinkToFit="1"/>
    </xf>
    <xf numFmtId="0" fontId="6" fillId="0" borderId="192" xfId="0" applyFont="1" applyFill="1" applyBorder="1" applyAlignment="1">
      <alignment vertical="center" shrinkToFit="1"/>
    </xf>
    <xf numFmtId="0" fontId="6" fillId="0" borderId="193" xfId="0" applyFont="1" applyFill="1" applyBorder="1" applyAlignment="1">
      <alignment vertical="center" shrinkToFit="1"/>
    </xf>
    <xf numFmtId="176" fontId="6" fillId="0" borderId="193" xfId="0" applyNumberFormat="1" applyFont="1" applyFill="1" applyBorder="1" applyAlignment="1">
      <alignment vertical="center" shrinkToFit="1"/>
    </xf>
    <xf numFmtId="0" fontId="6" fillId="0" borderId="131" xfId="0" applyFont="1" applyFill="1" applyBorder="1" applyAlignment="1">
      <alignment vertical="center" shrinkToFit="1"/>
    </xf>
    <xf numFmtId="0" fontId="6" fillId="0" borderId="195" xfId="0" applyFont="1" applyFill="1" applyBorder="1" applyAlignment="1">
      <alignment horizontal="center" vertical="center" shrinkToFit="1"/>
    </xf>
    <xf numFmtId="0" fontId="6" fillId="0" borderId="194" xfId="0" applyFont="1" applyFill="1" applyBorder="1" applyAlignment="1">
      <alignment horizontal="center" vertical="center" shrinkToFit="1"/>
    </xf>
    <xf numFmtId="0" fontId="6" fillId="0" borderId="196" xfId="0" applyFont="1" applyBorder="1" applyAlignment="1">
      <alignment horizontal="center" vertical="center" shrinkToFit="1"/>
    </xf>
    <xf numFmtId="176" fontId="3" fillId="0" borderId="204" xfId="0" applyNumberFormat="1" applyFont="1" applyFill="1" applyBorder="1" applyAlignment="1">
      <alignment horizontal="center" vertical="center" wrapText="1"/>
    </xf>
    <xf numFmtId="176" fontId="3" fillId="0" borderId="202" xfId="0" applyNumberFormat="1" applyFont="1" applyFill="1" applyBorder="1" applyAlignment="1">
      <alignment horizontal="center" vertical="center" wrapText="1"/>
    </xf>
    <xf numFmtId="176" fontId="3" fillId="0" borderId="205" xfId="0" applyNumberFormat="1" applyFont="1" applyFill="1" applyBorder="1" applyAlignment="1">
      <alignment horizontal="center" vertical="center" wrapText="1"/>
    </xf>
    <xf numFmtId="176" fontId="0" fillId="0" borderId="200" xfId="0" applyNumberFormat="1" applyFill="1" applyBorder="1" applyAlignment="1">
      <alignment horizontal="center" vertical="center" wrapText="1"/>
    </xf>
    <xf numFmtId="0" fontId="0" fillId="0" borderId="123" xfId="0" applyBorder="1" applyAlignment="1">
      <alignment horizontal="center" vertical="center"/>
    </xf>
    <xf numFmtId="0" fontId="3" fillId="0" borderId="204" xfId="0" applyFont="1" applyFill="1" applyBorder="1" applyAlignment="1">
      <alignment vertical="center" wrapText="1"/>
    </xf>
    <xf numFmtId="0" fontId="3" fillId="0" borderId="202" xfId="0" applyFont="1" applyFill="1" applyBorder="1" applyAlignment="1">
      <alignment vertical="center" wrapText="1"/>
    </xf>
    <xf numFmtId="176" fontId="0" fillId="0" borderId="199" xfId="0" applyNumberFormat="1" applyFill="1" applyBorder="1" applyAlignment="1">
      <alignment horizontal="center" vertical="center" wrapText="1"/>
    </xf>
    <xf numFmtId="0" fontId="0" fillId="0" borderId="115" xfId="0" applyBorder="1" applyAlignment="1">
      <alignment horizontal="center" vertical="center" wrapText="1"/>
    </xf>
    <xf numFmtId="176" fontId="0" fillId="0" borderId="115" xfId="0" applyNumberFormat="1" applyFill="1" applyBorder="1" applyAlignment="1">
      <alignment horizontal="center" vertical="center" wrapText="1"/>
    </xf>
    <xf numFmtId="0" fontId="0" fillId="0" borderId="123" xfId="0" applyFill="1" applyBorder="1" applyAlignment="1">
      <alignment horizontal="center" vertical="center"/>
    </xf>
    <xf numFmtId="176" fontId="3" fillId="0" borderId="201" xfId="0" applyNumberFormat="1" applyFont="1" applyFill="1" applyBorder="1" applyAlignment="1">
      <alignment vertical="center" wrapText="1"/>
    </xf>
    <xf numFmtId="0" fontId="3" fillId="0" borderId="203" xfId="0" applyFont="1" applyFill="1" applyBorder="1" applyAlignment="1">
      <alignment vertical="center" wrapText="1"/>
    </xf>
    <xf numFmtId="176" fontId="9" fillId="0" borderId="183" xfId="0" applyNumberFormat="1" applyFont="1" applyFill="1" applyBorder="1" applyAlignment="1">
      <alignment horizontal="center" vertical="center" wrapText="1"/>
    </xf>
    <xf numFmtId="176" fontId="9" fillId="0" borderId="184" xfId="0" applyNumberFormat="1" applyFont="1" applyFill="1" applyBorder="1" applyAlignment="1">
      <alignment horizontal="center" vertical="center"/>
    </xf>
    <xf numFmtId="176" fontId="9" fillId="0" borderId="185" xfId="0" applyNumberFormat="1" applyFont="1" applyFill="1" applyBorder="1" applyAlignment="1">
      <alignment horizontal="center" vertical="center"/>
    </xf>
    <xf numFmtId="0" fontId="3" fillId="0" borderId="201" xfId="0" applyFont="1" applyFill="1" applyBorder="1" applyAlignment="1">
      <alignment vertical="center" wrapText="1"/>
    </xf>
    <xf numFmtId="0" fontId="0" fillId="0" borderId="192" xfId="0" applyFill="1" applyBorder="1" applyAlignment="1">
      <alignment vertical="center"/>
    </xf>
    <xf numFmtId="0" fontId="0" fillId="0" borderId="193" xfId="0" applyFill="1" applyBorder="1" applyAlignment="1">
      <alignment vertical="center"/>
    </xf>
    <xf numFmtId="176" fontId="0" fillId="0" borderId="193" xfId="0" applyNumberFormat="1" applyFill="1" applyBorder="1" applyAlignment="1">
      <alignment vertical="center"/>
    </xf>
    <xf numFmtId="0" fontId="0" fillId="0" borderId="131" xfId="0"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C04\Local%20Settings\Temporary%20Internet%20Files\Content.IE5\LYZR6K7Q\120129&#36899;&#29992;&#21046;&#65288;&#23450;&#25968;&#65297;&#65296;&#65296;&#12408;&#12398;&#21066;&#28187;&#12539;&#35036;&#27491;&#65289;&#12539;&#36578;&#35352;&#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連用制シミュレーション１８０"/>
      <sheetName val="連用制シミュレーション１００"/>
      <sheetName val="連用制シミュレーション集成"/>
      <sheetName val="対比（１８０）"/>
      <sheetName val="対比（１００）"/>
      <sheetName val="対比（１80、１００）"/>
      <sheetName val="Sheet1 (2)"/>
      <sheetName val="Sheet1 (3)"/>
    </sheetNames>
    <sheetDataSet>
      <sheetData sheetId="2">
        <row r="84">
          <cell r="K84">
            <v>0</v>
          </cell>
        </row>
        <row r="86">
          <cell r="E86">
            <v>11</v>
          </cell>
          <cell r="F86">
            <v>62</v>
          </cell>
          <cell r="G86">
            <v>49</v>
          </cell>
          <cell r="H86">
            <v>29</v>
          </cell>
          <cell r="I86">
            <v>11</v>
          </cell>
          <cell r="J86">
            <v>2</v>
          </cell>
          <cell r="L86">
            <v>14</v>
          </cell>
          <cell r="M86">
            <v>2</v>
          </cell>
        </row>
        <row r="88">
          <cell r="E88">
            <v>3</v>
          </cell>
          <cell r="F88">
            <v>29</v>
          </cell>
          <cell r="G88">
            <v>34</v>
          </cell>
          <cell r="H88">
            <v>18</v>
          </cell>
          <cell r="I88">
            <v>7</v>
          </cell>
          <cell r="J88">
            <v>1</v>
          </cell>
          <cell r="K88">
            <v>0</v>
          </cell>
          <cell r="L88">
            <v>7</v>
          </cell>
          <cell r="M88">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AJ305"/>
  <sheetViews>
    <sheetView tabSelected="1" view="pageBreakPreview" zoomScale="60" zoomScaleNormal="75" zoomScalePageLayoutView="0" workbookViewId="0" topLeftCell="A1">
      <selection activeCell="A1" sqref="A1"/>
    </sheetView>
  </sheetViews>
  <sheetFormatPr defaultColWidth="12.59765625" defaultRowHeight="19.5" customHeight="1"/>
  <cols>
    <col min="1" max="1" width="2.59765625" style="16" customWidth="1"/>
    <col min="2" max="2" width="14.59765625" style="16" customWidth="1"/>
    <col min="3" max="3" width="6.59765625" style="16" customWidth="1"/>
    <col min="4" max="4" width="4.8984375" style="16" customWidth="1"/>
    <col min="5" max="5" width="12.59765625" style="16" customWidth="1"/>
    <col min="6" max="7" width="4.8984375" style="16" customWidth="1"/>
    <col min="8" max="8" width="12.59765625" style="16" customWidth="1"/>
    <col min="9" max="10" width="4.8984375" style="16" customWidth="1"/>
    <col min="11" max="11" width="12.59765625" style="16" customWidth="1"/>
    <col min="12" max="13" width="4.8984375" style="16" customWidth="1"/>
    <col min="14" max="14" width="12.59765625" style="16" customWidth="1"/>
    <col min="15" max="16" width="4.8984375" style="16" customWidth="1"/>
    <col min="17" max="17" width="12.59765625" style="16" customWidth="1"/>
    <col min="18" max="19" width="4.8984375" style="16" customWidth="1"/>
    <col min="20" max="20" width="12.59765625" style="16" customWidth="1"/>
    <col min="21" max="22" width="4.8984375" style="16" customWidth="1"/>
    <col min="23" max="23" width="12.59765625" style="16" customWidth="1"/>
    <col min="24" max="25" width="4.8984375" style="16" customWidth="1"/>
    <col min="26" max="26" width="12.59765625" style="16" customWidth="1"/>
    <col min="27" max="28" width="4.8984375" style="16" customWidth="1"/>
    <col min="29" max="29" width="12.59765625" style="16" customWidth="1"/>
    <col min="30" max="31" width="4.8984375" style="16" customWidth="1"/>
    <col min="32" max="32" width="12.59765625" style="16" customWidth="1"/>
    <col min="33" max="34" width="4.8984375" style="16" customWidth="1"/>
    <col min="35" max="35" width="6.59765625" style="16" customWidth="1"/>
    <col min="36" max="36" width="4.8984375" style="16" customWidth="1"/>
    <col min="37" max="39" width="1.59765625" style="16" customWidth="1"/>
    <col min="40" max="16384" width="12.59765625" style="16" customWidth="1"/>
  </cols>
  <sheetData>
    <row r="1" ht="19.5" customHeight="1" thickBot="1"/>
    <row r="2" spans="5:29" ht="39.75" customHeight="1" thickBot="1">
      <c r="E2" s="527" t="s">
        <v>76</v>
      </c>
      <c r="F2" s="528"/>
      <c r="G2" s="528"/>
      <c r="H2" s="528"/>
      <c r="I2" s="528"/>
      <c r="J2" s="528"/>
      <c r="K2" s="528"/>
      <c r="L2" s="528"/>
      <c r="M2" s="528"/>
      <c r="N2" s="528"/>
      <c r="O2" s="528"/>
      <c r="P2" s="528"/>
      <c r="Q2" s="528"/>
      <c r="R2" s="528"/>
      <c r="S2" s="528"/>
      <c r="T2" s="528"/>
      <c r="U2" s="529"/>
      <c r="V2" s="27"/>
      <c r="AC2" s="70" t="s">
        <v>108</v>
      </c>
    </row>
    <row r="3" spans="5:22" ht="19.5" customHeight="1">
      <c r="E3" s="63"/>
      <c r="F3" s="17"/>
      <c r="G3" s="17"/>
      <c r="H3" s="17"/>
      <c r="I3" s="17"/>
      <c r="J3" s="17"/>
      <c r="K3" s="17"/>
      <c r="L3" s="17"/>
      <c r="M3" s="17"/>
      <c r="N3" s="17"/>
      <c r="O3" s="17"/>
      <c r="P3" s="17"/>
      <c r="Q3" s="17"/>
      <c r="R3" s="17"/>
      <c r="S3" s="17"/>
      <c r="T3" s="17"/>
      <c r="U3" s="17"/>
      <c r="V3" s="27"/>
    </row>
    <row r="4" spans="3:30" ht="19.5" customHeight="1">
      <c r="C4" s="530" t="s">
        <v>42</v>
      </c>
      <c r="D4" s="530"/>
      <c r="E4" s="530"/>
      <c r="F4" s="530"/>
      <c r="G4" s="530"/>
      <c r="H4" s="530"/>
      <c r="I4" s="530"/>
      <c r="J4" s="530"/>
      <c r="K4" s="530"/>
      <c r="L4" s="530"/>
      <c r="M4" s="530"/>
      <c r="N4" s="530"/>
      <c r="O4" s="530"/>
      <c r="P4" s="530"/>
      <c r="Q4" s="530"/>
      <c r="R4" s="530"/>
      <c r="S4" s="530"/>
      <c r="T4" s="530"/>
      <c r="U4" s="530"/>
      <c r="V4" s="530"/>
      <c r="W4" s="530"/>
      <c r="X4" s="530"/>
      <c r="Y4" s="530"/>
      <c r="Z4" s="530"/>
      <c r="AA4" s="530"/>
      <c r="AB4" s="530"/>
      <c r="AC4" s="530"/>
      <c r="AD4" s="530"/>
    </row>
    <row r="5" spans="3:30" ht="19.5" customHeight="1">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row>
    <row r="6" spans="3:22" s="64" customFormat="1" ht="19.5" customHeight="1">
      <c r="C6" s="67" t="s">
        <v>63</v>
      </c>
      <c r="E6" s="65"/>
      <c r="F6" s="66"/>
      <c r="G6" s="66"/>
      <c r="H6" s="66"/>
      <c r="I6" s="66"/>
      <c r="J6" s="66"/>
      <c r="L6" s="66"/>
      <c r="M6" s="66"/>
      <c r="N6" s="66"/>
      <c r="O6" s="66"/>
      <c r="P6" s="66"/>
      <c r="Q6" s="66"/>
      <c r="R6" s="66"/>
      <c r="S6" s="66"/>
      <c r="T6" s="66"/>
      <c r="U6" s="66"/>
      <c r="V6" s="66"/>
    </row>
    <row r="7" spans="3:22" s="64" customFormat="1" ht="19.5" customHeight="1">
      <c r="C7" s="67" t="s">
        <v>59</v>
      </c>
      <c r="D7" s="64" t="s">
        <v>60</v>
      </c>
      <c r="E7" s="65"/>
      <c r="F7" s="66"/>
      <c r="G7" s="66"/>
      <c r="H7" s="66"/>
      <c r="I7" s="66"/>
      <c r="J7" s="66"/>
      <c r="M7" s="152"/>
      <c r="N7" s="153" t="s">
        <v>64</v>
      </c>
      <c r="O7" s="153"/>
      <c r="P7" s="153"/>
      <c r="Q7" s="67" t="s">
        <v>83</v>
      </c>
      <c r="R7" s="152"/>
      <c r="S7" s="152"/>
      <c r="T7" s="152"/>
      <c r="U7" s="152"/>
      <c r="V7" s="152"/>
    </row>
    <row r="8" spans="3:22" s="64" customFormat="1" ht="19.5" customHeight="1">
      <c r="C8" s="67" t="s">
        <v>61</v>
      </c>
      <c r="D8" s="64" t="s">
        <v>62</v>
      </c>
      <c r="E8" s="65"/>
      <c r="F8" s="66"/>
      <c r="G8" s="66"/>
      <c r="H8" s="66"/>
      <c r="I8" s="66"/>
      <c r="J8" s="66"/>
      <c r="L8" s="66"/>
      <c r="M8" s="153"/>
      <c r="N8" s="153" t="s">
        <v>65</v>
      </c>
      <c r="O8" s="153"/>
      <c r="P8" s="153"/>
      <c r="Q8" s="67" t="s">
        <v>84</v>
      </c>
      <c r="R8" s="152"/>
      <c r="S8" s="152"/>
      <c r="T8" s="152"/>
      <c r="U8" s="152"/>
      <c r="V8" s="152"/>
    </row>
    <row r="9" spans="3:22" s="64" customFormat="1" ht="19.5" customHeight="1">
      <c r="C9" s="64" t="s">
        <v>58</v>
      </c>
      <c r="E9" s="65"/>
      <c r="F9" s="66"/>
      <c r="G9" s="66"/>
      <c r="H9" s="66"/>
      <c r="I9" s="66"/>
      <c r="J9" s="66"/>
      <c r="K9" s="66"/>
      <c r="L9" s="66"/>
      <c r="M9" s="66"/>
      <c r="N9" s="66"/>
      <c r="O9" s="66"/>
      <c r="P9" s="66"/>
      <c r="Q9" s="66"/>
      <c r="R9" s="66"/>
      <c r="S9" s="66"/>
      <c r="T9" s="66"/>
      <c r="U9" s="66"/>
      <c r="V9" s="66"/>
    </row>
    <row r="10" spans="3:22" ht="19.5" customHeight="1" thickBot="1">
      <c r="C10" s="64"/>
      <c r="E10" s="27"/>
      <c r="F10" s="27"/>
      <c r="G10" s="27"/>
      <c r="H10" s="27"/>
      <c r="I10" s="27"/>
      <c r="J10" s="27"/>
      <c r="K10" s="27"/>
      <c r="L10" s="27"/>
      <c r="M10" s="27"/>
      <c r="N10" s="27"/>
      <c r="O10" s="27"/>
      <c r="P10" s="27"/>
      <c r="Q10" s="27"/>
      <c r="R10" s="27"/>
      <c r="S10" s="27"/>
      <c r="T10" s="27"/>
      <c r="U10" s="27"/>
      <c r="V10" s="27"/>
    </row>
    <row r="11" spans="2:31" ht="19.5" customHeight="1">
      <c r="B11" s="498" t="s">
        <v>16</v>
      </c>
      <c r="C11" s="37"/>
      <c r="D11" s="453" t="s">
        <v>18</v>
      </c>
      <c r="E11" s="452"/>
      <c r="F11" s="452"/>
      <c r="G11" s="453" t="s">
        <v>17</v>
      </c>
      <c r="H11" s="452"/>
      <c r="I11" s="454"/>
      <c r="J11" s="452" t="s">
        <v>19</v>
      </c>
      <c r="K11" s="452"/>
      <c r="L11" s="452"/>
      <c r="M11" s="453" t="s">
        <v>20</v>
      </c>
      <c r="N11" s="452"/>
      <c r="O11" s="454"/>
      <c r="P11" s="452" t="s">
        <v>21</v>
      </c>
      <c r="Q11" s="452"/>
      <c r="R11" s="452"/>
      <c r="S11" s="453" t="s">
        <v>22</v>
      </c>
      <c r="T11" s="452"/>
      <c r="U11" s="454"/>
      <c r="V11" s="452" t="s">
        <v>14</v>
      </c>
      <c r="W11" s="452"/>
      <c r="X11" s="452"/>
      <c r="Y11" s="453" t="s">
        <v>15</v>
      </c>
      <c r="Z11" s="452"/>
      <c r="AA11" s="454"/>
      <c r="AB11" s="453" t="s">
        <v>33</v>
      </c>
      <c r="AC11" s="452"/>
      <c r="AD11" s="509"/>
      <c r="AE11" s="72"/>
    </row>
    <row r="12" spans="2:31" ht="19.5" customHeight="1">
      <c r="B12" s="499"/>
      <c r="C12" s="38" t="s">
        <v>29</v>
      </c>
      <c r="D12" s="504">
        <v>11</v>
      </c>
      <c r="E12" s="455"/>
      <c r="F12" s="455"/>
      <c r="G12" s="504">
        <v>1</v>
      </c>
      <c r="H12" s="455"/>
      <c r="I12" s="505"/>
      <c r="J12" s="455"/>
      <c r="K12" s="455"/>
      <c r="L12" s="455"/>
      <c r="M12" s="504"/>
      <c r="N12" s="455"/>
      <c r="O12" s="505"/>
      <c r="P12" s="455"/>
      <c r="Q12" s="455"/>
      <c r="R12" s="455"/>
      <c r="S12" s="504"/>
      <c r="T12" s="455"/>
      <c r="U12" s="505"/>
      <c r="V12" s="455"/>
      <c r="W12" s="455"/>
      <c r="X12" s="455"/>
      <c r="Y12" s="504"/>
      <c r="Z12" s="455"/>
      <c r="AA12" s="505"/>
      <c r="AB12" s="504"/>
      <c r="AC12" s="455"/>
      <c r="AD12" s="510"/>
      <c r="AE12" s="73"/>
    </row>
    <row r="13" spans="2:31" ht="19.5" customHeight="1">
      <c r="B13" s="499"/>
      <c r="C13" s="38" t="s">
        <v>30</v>
      </c>
      <c r="D13" s="502">
        <v>1348318</v>
      </c>
      <c r="E13" s="501"/>
      <c r="F13" s="501"/>
      <c r="G13" s="502">
        <v>805895</v>
      </c>
      <c r="H13" s="501"/>
      <c r="I13" s="503"/>
      <c r="J13" s="501">
        <v>354886</v>
      </c>
      <c r="K13" s="501"/>
      <c r="L13" s="501"/>
      <c r="M13" s="502">
        <v>241345</v>
      </c>
      <c r="N13" s="501"/>
      <c r="O13" s="503"/>
      <c r="P13" s="501">
        <v>113562</v>
      </c>
      <c r="Q13" s="501"/>
      <c r="R13" s="501"/>
      <c r="S13" s="502">
        <v>433122</v>
      </c>
      <c r="T13" s="501"/>
      <c r="U13" s="503"/>
      <c r="V13" s="501">
        <v>20276</v>
      </c>
      <c r="W13" s="501"/>
      <c r="X13" s="501"/>
      <c r="Y13" s="502">
        <v>7399</v>
      </c>
      <c r="Z13" s="501"/>
      <c r="AA13" s="503"/>
      <c r="AB13" s="502"/>
      <c r="AC13" s="501"/>
      <c r="AD13" s="511"/>
      <c r="AE13" s="74"/>
    </row>
    <row r="14" spans="2:31" ht="19.5" customHeight="1">
      <c r="B14" s="500"/>
      <c r="C14" s="39"/>
      <c r="D14" s="28" t="s">
        <v>13</v>
      </c>
      <c r="E14" s="75" t="s">
        <v>32</v>
      </c>
      <c r="F14" s="76" t="s">
        <v>31</v>
      </c>
      <c r="G14" s="28" t="s">
        <v>13</v>
      </c>
      <c r="H14" s="75" t="s">
        <v>32</v>
      </c>
      <c r="I14" s="77" t="s">
        <v>31</v>
      </c>
      <c r="J14" s="30" t="s">
        <v>13</v>
      </c>
      <c r="K14" s="75" t="s">
        <v>32</v>
      </c>
      <c r="L14" s="76" t="s">
        <v>31</v>
      </c>
      <c r="M14" s="28" t="s">
        <v>13</v>
      </c>
      <c r="N14" s="75" t="s">
        <v>32</v>
      </c>
      <c r="O14" s="77" t="s">
        <v>31</v>
      </c>
      <c r="P14" s="30" t="s">
        <v>13</v>
      </c>
      <c r="Q14" s="75" t="s">
        <v>32</v>
      </c>
      <c r="R14" s="76" t="s">
        <v>31</v>
      </c>
      <c r="S14" s="28" t="s">
        <v>13</v>
      </c>
      <c r="T14" s="75" t="s">
        <v>32</v>
      </c>
      <c r="U14" s="77" t="s">
        <v>31</v>
      </c>
      <c r="V14" s="30" t="s">
        <v>13</v>
      </c>
      <c r="W14" s="75" t="s">
        <v>32</v>
      </c>
      <c r="X14" s="76" t="s">
        <v>31</v>
      </c>
      <c r="Y14" s="28" t="s">
        <v>13</v>
      </c>
      <c r="Z14" s="75" t="s">
        <v>32</v>
      </c>
      <c r="AA14" s="77" t="s">
        <v>31</v>
      </c>
      <c r="AB14" s="28"/>
      <c r="AC14" s="75"/>
      <c r="AD14" s="78"/>
      <c r="AE14" s="79"/>
    </row>
    <row r="15" spans="2:31" ht="19.5" customHeight="1">
      <c r="B15" s="154">
        <v>12</v>
      </c>
      <c r="C15" s="80">
        <v>1</v>
      </c>
      <c r="D15" s="81">
        <v>12</v>
      </c>
      <c r="E15" s="12">
        <v>112359.83333333333</v>
      </c>
      <c r="F15" s="29"/>
      <c r="G15" s="82">
        <v>2</v>
      </c>
      <c r="H15" s="43">
        <v>402947.5</v>
      </c>
      <c r="I15" s="44">
        <v>2</v>
      </c>
      <c r="J15" s="83">
        <v>1</v>
      </c>
      <c r="K15" s="43">
        <v>354886</v>
      </c>
      <c r="L15" s="46">
        <v>3</v>
      </c>
      <c r="M15" s="109">
        <v>1</v>
      </c>
      <c r="N15" s="237">
        <v>241345</v>
      </c>
      <c r="O15" s="238">
        <v>5</v>
      </c>
      <c r="P15" s="84">
        <v>1</v>
      </c>
      <c r="Q15" s="7">
        <v>113562</v>
      </c>
      <c r="R15" s="29"/>
      <c r="S15" s="82">
        <v>1</v>
      </c>
      <c r="T15" s="43">
        <v>433122</v>
      </c>
      <c r="U15" s="44">
        <v>1</v>
      </c>
      <c r="V15" s="85">
        <v>1</v>
      </c>
      <c r="W15" s="7">
        <v>20276</v>
      </c>
      <c r="X15" s="29"/>
      <c r="Y15" s="81">
        <v>1</v>
      </c>
      <c r="Z15" s="12">
        <v>7399</v>
      </c>
      <c r="AA15" s="31"/>
      <c r="AB15" s="81"/>
      <c r="AC15" s="12"/>
      <c r="AD15" s="13"/>
      <c r="AE15" s="25"/>
    </row>
    <row r="16" spans="2:31" ht="19.5" customHeight="1">
      <c r="B16" s="71">
        <v>8</v>
      </c>
      <c r="C16" s="40">
        <v>2</v>
      </c>
      <c r="D16" s="86">
        <v>13</v>
      </c>
      <c r="E16" s="14">
        <v>103716.76923076923</v>
      </c>
      <c r="F16" s="24"/>
      <c r="G16" s="87">
        <v>3</v>
      </c>
      <c r="H16" s="18">
        <v>268631.6666666667</v>
      </c>
      <c r="I16" s="45">
        <v>4</v>
      </c>
      <c r="J16" s="113">
        <v>2</v>
      </c>
      <c r="K16" s="111">
        <v>177443</v>
      </c>
      <c r="L16" s="114">
        <v>8</v>
      </c>
      <c r="M16" s="88">
        <v>2</v>
      </c>
      <c r="N16" s="4">
        <v>120672.5</v>
      </c>
      <c r="O16" s="32"/>
      <c r="P16" s="89">
        <v>2</v>
      </c>
      <c r="Q16" s="4">
        <v>56781</v>
      </c>
      <c r="R16" s="24"/>
      <c r="S16" s="110">
        <v>2</v>
      </c>
      <c r="T16" s="111">
        <v>216561</v>
      </c>
      <c r="U16" s="112">
        <v>6</v>
      </c>
      <c r="V16" s="89">
        <v>2</v>
      </c>
      <c r="W16" s="4">
        <v>10138</v>
      </c>
      <c r="X16" s="24"/>
      <c r="Y16" s="86">
        <v>2</v>
      </c>
      <c r="Z16" s="14">
        <v>3699.5</v>
      </c>
      <c r="AA16" s="32"/>
      <c r="AB16" s="86"/>
      <c r="AC16" s="14"/>
      <c r="AD16" s="15"/>
      <c r="AE16" s="25"/>
    </row>
    <row r="17" spans="2:31" ht="19.5" customHeight="1">
      <c r="B17" s="155">
        <v>20</v>
      </c>
      <c r="C17" s="40">
        <v>3</v>
      </c>
      <c r="D17" s="86">
        <v>14</v>
      </c>
      <c r="E17" s="14">
        <v>96308.42857142857</v>
      </c>
      <c r="F17" s="24"/>
      <c r="G17" s="110">
        <v>4</v>
      </c>
      <c r="H17" s="111">
        <v>201473.75</v>
      </c>
      <c r="I17" s="112">
        <v>7</v>
      </c>
      <c r="J17" s="89">
        <v>3</v>
      </c>
      <c r="K17" s="4">
        <v>118295.33333333333</v>
      </c>
      <c r="L17" s="24"/>
      <c r="M17" s="86">
        <v>3</v>
      </c>
      <c r="N17" s="4">
        <v>80448.33333333333</v>
      </c>
      <c r="O17" s="32"/>
      <c r="P17" s="89">
        <v>3</v>
      </c>
      <c r="Q17" s="4">
        <v>37854</v>
      </c>
      <c r="R17" s="24"/>
      <c r="S17" s="86">
        <v>3</v>
      </c>
      <c r="T17" s="4">
        <v>144374</v>
      </c>
      <c r="U17" s="32"/>
      <c r="V17" s="89">
        <v>3</v>
      </c>
      <c r="W17" s="4">
        <v>6758.666666666667</v>
      </c>
      <c r="X17" s="24"/>
      <c r="Y17" s="86">
        <v>3</v>
      </c>
      <c r="Z17" s="14">
        <v>2466.3333333333335</v>
      </c>
      <c r="AA17" s="32"/>
      <c r="AB17" s="86"/>
      <c r="AC17" s="14"/>
      <c r="AD17" s="15"/>
      <c r="AE17" s="25"/>
    </row>
    <row r="18" spans="2:31" ht="19.5" customHeight="1">
      <c r="B18" s="156">
        <v>12</v>
      </c>
      <c r="C18" s="40">
        <v>4</v>
      </c>
      <c r="D18" s="86">
        <v>15</v>
      </c>
      <c r="E18" s="14">
        <v>89887.86666666667</v>
      </c>
      <c r="F18" s="24"/>
      <c r="G18" s="86">
        <v>5</v>
      </c>
      <c r="H18" s="4">
        <v>161179</v>
      </c>
      <c r="I18" s="32"/>
      <c r="J18" s="89">
        <v>4</v>
      </c>
      <c r="K18" s="4">
        <v>88721.5</v>
      </c>
      <c r="L18" s="24"/>
      <c r="M18" s="86">
        <v>4</v>
      </c>
      <c r="N18" s="4">
        <v>60336.25</v>
      </c>
      <c r="O18" s="32"/>
      <c r="P18" s="89">
        <v>4</v>
      </c>
      <c r="Q18" s="4">
        <v>28390.5</v>
      </c>
      <c r="R18" s="24"/>
      <c r="S18" s="86">
        <v>4</v>
      </c>
      <c r="T18" s="4">
        <v>108280.5</v>
      </c>
      <c r="U18" s="32"/>
      <c r="V18" s="89">
        <v>4</v>
      </c>
      <c r="W18" s="4">
        <v>5069</v>
      </c>
      <c r="X18" s="24"/>
      <c r="Y18" s="86">
        <v>4</v>
      </c>
      <c r="Z18" s="14">
        <v>1849.75</v>
      </c>
      <c r="AA18" s="32"/>
      <c r="AB18" s="86"/>
      <c r="AC18" s="14"/>
      <c r="AD18" s="15"/>
      <c r="AE18" s="25"/>
    </row>
    <row r="19" spans="2:31" ht="19.5" customHeight="1">
      <c r="B19" s="115">
        <v>4</v>
      </c>
      <c r="C19" s="40">
        <v>5</v>
      </c>
      <c r="D19" s="86">
        <v>16</v>
      </c>
      <c r="E19" s="14">
        <v>84269.875</v>
      </c>
      <c r="F19" s="24"/>
      <c r="G19" s="86">
        <v>6</v>
      </c>
      <c r="H19" s="4">
        <v>134315.83333333334</v>
      </c>
      <c r="I19" s="32"/>
      <c r="J19" s="89">
        <v>5</v>
      </c>
      <c r="K19" s="4">
        <v>70977.2</v>
      </c>
      <c r="L19" s="24"/>
      <c r="M19" s="86">
        <v>5</v>
      </c>
      <c r="N19" s="4">
        <v>48269</v>
      </c>
      <c r="O19" s="32"/>
      <c r="P19" s="89">
        <v>5</v>
      </c>
      <c r="Q19" s="4">
        <v>22712.4</v>
      </c>
      <c r="R19" s="24"/>
      <c r="S19" s="86">
        <v>5</v>
      </c>
      <c r="T19" s="4">
        <v>86624.4</v>
      </c>
      <c r="U19" s="32"/>
      <c r="V19" s="89">
        <v>5</v>
      </c>
      <c r="W19" s="4">
        <v>4055.2</v>
      </c>
      <c r="X19" s="24"/>
      <c r="Y19" s="86">
        <v>5</v>
      </c>
      <c r="Z19" s="14">
        <v>1479.8</v>
      </c>
      <c r="AA19" s="32"/>
      <c r="AB19" s="86"/>
      <c r="AC19" s="14"/>
      <c r="AD19" s="15"/>
      <c r="AE19" s="25"/>
    </row>
    <row r="20" spans="2:31" ht="19.5" customHeight="1">
      <c r="B20" s="157">
        <v>16</v>
      </c>
      <c r="C20" s="40">
        <v>6</v>
      </c>
      <c r="D20" s="86">
        <v>17</v>
      </c>
      <c r="E20" s="14">
        <v>79312.82352941176</v>
      </c>
      <c r="F20" s="24"/>
      <c r="G20" s="86">
        <v>7</v>
      </c>
      <c r="H20" s="4">
        <v>115127.85714285714</v>
      </c>
      <c r="I20" s="32"/>
      <c r="J20" s="89">
        <v>6</v>
      </c>
      <c r="K20" s="4">
        <v>59147.666666666664</v>
      </c>
      <c r="L20" s="24"/>
      <c r="M20" s="86">
        <v>6</v>
      </c>
      <c r="N20" s="4">
        <v>40224.166666666664</v>
      </c>
      <c r="O20" s="32"/>
      <c r="P20" s="89">
        <v>6</v>
      </c>
      <c r="Q20" s="4">
        <v>18927</v>
      </c>
      <c r="R20" s="24"/>
      <c r="S20" s="86">
        <v>6</v>
      </c>
      <c r="T20" s="4">
        <v>72187</v>
      </c>
      <c r="U20" s="32"/>
      <c r="V20" s="89">
        <v>6</v>
      </c>
      <c r="W20" s="4">
        <v>3379.3333333333335</v>
      </c>
      <c r="X20" s="24"/>
      <c r="Y20" s="86">
        <v>6</v>
      </c>
      <c r="Z20" s="14">
        <v>1233.1666666666667</v>
      </c>
      <c r="AA20" s="32"/>
      <c r="AB20" s="86"/>
      <c r="AC20" s="14"/>
      <c r="AD20" s="15"/>
      <c r="AE20" s="25"/>
    </row>
    <row r="21" spans="2:31" ht="19.5" customHeight="1">
      <c r="B21" s="69"/>
      <c r="C21" s="41">
        <v>7</v>
      </c>
      <c r="D21" s="90">
        <v>18</v>
      </c>
      <c r="E21" s="20">
        <v>74906.55555555556</v>
      </c>
      <c r="F21" s="9"/>
      <c r="G21" s="90">
        <v>8</v>
      </c>
      <c r="H21" s="3">
        <v>100736.875</v>
      </c>
      <c r="I21" s="33"/>
      <c r="J21" s="91">
        <v>7</v>
      </c>
      <c r="K21" s="3">
        <v>50698</v>
      </c>
      <c r="L21" s="9"/>
      <c r="M21" s="90">
        <v>7</v>
      </c>
      <c r="N21" s="3">
        <v>34477.857142857145</v>
      </c>
      <c r="O21" s="33"/>
      <c r="P21" s="91">
        <v>7</v>
      </c>
      <c r="Q21" s="3">
        <v>16223.142857142857</v>
      </c>
      <c r="R21" s="9"/>
      <c r="S21" s="90">
        <v>7</v>
      </c>
      <c r="T21" s="3">
        <v>61874.57142857143</v>
      </c>
      <c r="U21" s="33"/>
      <c r="V21" s="91">
        <v>7</v>
      </c>
      <c r="W21" s="3">
        <v>2896.5714285714284</v>
      </c>
      <c r="X21" s="9"/>
      <c r="Y21" s="90">
        <v>7</v>
      </c>
      <c r="Z21" s="20">
        <v>1057</v>
      </c>
      <c r="AA21" s="33"/>
      <c r="AB21" s="90"/>
      <c r="AC21" s="20"/>
      <c r="AD21" s="21"/>
      <c r="AE21" s="25"/>
    </row>
    <row r="22" spans="2:31" ht="19.5" customHeight="1">
      <c r="B22" s="35"/>
      <c r="C22" s="40">
        <v>8</v>
      </c>
      <c r="D22" s="86">
        <v>19</v>
      </c>
      <c r="E22" s="14">
        <v>70964.1052631579</v>
      </c>
      <c r="F22" s="24"/>
      <c r="G22" s="86">
        <v>9</v>
      </c>
      <c r="H22" s="4">
        <v>89543.88888888889</v>
      </c>
      <c r="I22" s="32"/>
      <c r="J22" s="89">
        <v>8</v>
      </c>
      <c r="K22" s="4">
        <v>44360.75</v>
      </c>
      <c r="L22" s="24"/>
      <c r="M22" s="86">
        <v>8</v>
      </c>
      <c r="N22" s="4">
        <v>30168.125</v>
      </c>
      <c r="O22" s="32"/>
      <c r="P22" s="89">
        <v>8</v>
      </c>
      <c r="Q22" s="4">
        <v>14195.25</v>
      </c>
      <c r="R22" s="24"/>
      <c r="S22" s="86">
        <v>8</v>
      </c>
      <c r="T22" s="4">
        <v>54140.25</v>
      </c>
      <c r="U22" s="32"/>
      <c r="V22" s="89">
        <v>8</v>
      </c>
      <c r="W22" s="4">
        <v>2534.5</v>
      </c>
      <c r="X22" s="24"/>
      <c r="Y22" s="86">
        <v>8</v>
      </c>
      <c r="Z22" s="14">
        <v>924.875</v>
      </c>
      <c r="AA22" s="32"/>
      <c r="AB22" s="86"/>
      <c r="AC22" s="14"/>
      <c r="AD22" s="15"/>
      <c r="AE22" s="25"/>
    </row>
    <row r="23" spans="2:31" ht="19.5" customHeight="1" hidden="1">
      <c r="B23" s="35"/>
      <c r="C23" s="41">
        <v>9</v>
      </c>
      <c r="D23" s="90">
        <v>20</v>
      </c>
      <c r="E23" s="20">
        <v>67415.9</v>
      </c>
      <c r="F23" s="9"/>
      <c r="G23" s="90">
        <v>10</v>
      </c>
      <c r="H23" s="3">
        <v>80589.5</v>
      </c>
      <c r="I23" s="33"/>
      <c r="J23" s="91">
        <v>9</v>
      </c>
      <c r="K23" s="3">
        <v>39431.77777777778</v>
      </c>
      <c r="L23" s="9"/>
      <c r="M23" s="90">
        <v>9</v>
      </c>
      <c r="N23" s="3">
        <v>26816.11111111111</v>
      </c>
      <c r="O23" s="33"/>
      <c r="P23" s="91">
        <v>9</v>
      </c>
      <c r="Q23" s="3">
        <v>12618</v>
      </c>
      <c r="R23" s="9"/>
      <c r="S23" s="90">
        <v>9</v>
      </c>
      <c r="T23" s="3">
        <v>48124.666666666664</v>
      </c>
      <c r="U23" s="33"/>
      <c r="V23" s="91">
        <v>9</v>
      </c>
      <c r="W23" s="3">
        <v>2252.8888888888887</v>
      </c>
      <c r="X23" s="9"/>
      <c r="Y23" s="90">
        <v>9</v>
      </c>
      <c r="Z23" s="20">
        <v>822.1111111111111</v>
      </c>
      <c r="AA23" s="33"/>
      <c r="AB23" s="90"/>
      <c r="AC23" s="20"/>
      <c r="AD23" s="21"/>
      <c r="AE23" s="25"/>
    </row>
    <row r="24" spans="2:31" ht="19.5" customHeight="1" hidden="1">
      <c r="B24" s="35"/>
      <c r="C24" s="40">
        <v>10</v>
      </c>
      <c r="D24" s="86">
        <v>21</v>
      </c>
      <c r="E24" s="14">
        <v>64205.619047619046</v>
      </c>
      <c r="F24" s="24"/>
      <c r="G24" s="86">
        <v>11</v>
      </c>
      <c r="H24" s="4">
        <v>73263.18181818182</v>
      </c>
      <c r="I24" s="32"/>
      <c r="J24" s="89">
        <v>10</v>
      </c>
      <c r="K24" s="4">
        <v>35488.6</v>
      </c>
      <c r="L24" s="24"/>
      <c r="M24" s="86">
        <v>10</v>
      </c>
      <c r="N24" s="4">
        <v>24134.5</v>
      </c>
      <c r="O24" s="32"/>
      <c r="P24" s="89">
        <v>10</v>
      </c>
      <c r="Q24" s="4">
        <v>11356.2</v>
      </c>
      <c r="R24" s="24"/>
      <c r="S24" s="86">
        <v>10</v>
      </c>
      <c r="T24" s="4">
        <v>43312.2</v>
      </c>
      <c r="U24" s="32"/>
      <c r="V24" s="89">
        <v>10</v>
      </c>
      <c r="W24" s="4">
        <v>2027.6</v>
      </c>
      <c r="X24" s="24"/>
      <c r="Y24" s="86">
        <v>10</v>
      </c>
      <c r="Z24" s="14">
        <v>739.9</v>
      </c>
      <c r="AA24" s="32"/>
      <c r="AB24" s="86"/>
      <c r="AC24" s="14"/>
      <c r="AD24" s="15"/>
      <c r="AE24" s="25"/>
    </row>
    <row r="25" spans="2:31" ht="19.5" customHeight="1" hidden="1">
      <c r="B25" s="35"/>
      <c r="C25" s="40">
        <v>11</v>
      </c>
      <c r="D25" s="86">
        <v>22</v>
      </c>
      <c r="E25" s="14">
        <v>61287.181818181816</v>
      </c>
      <c r="F25" s="24"/>
      <c r="G25" s="86">
        <v>12</v>
      </c>
      <c r="H25" s="4">
        <v>67157.91666666667</v>
      </c>
      <c r="I25" s="32"/>
      <c r="J25" s="89">
        <v>11</v>
      </c>
      <c r="K25" s="4">
        <v>32262.363636363636</v>
      </c>
      <c r="L25" s="24"/>
      <c r="M25" s="86">
        <v>11</v>
      </c>
      <c r="N25" s="4">
        <v>21940.454545454544</v>
      </c>
      <c r="O25" s="32"/>
      <c r="P25" s="89">
        <v>11</v>
      </c>
      <c r="Q25" s="4">
        <v>10323.818181818182</v>
      </c>
      <c r="R25" s="24"/>
      <c r="S25" s="86">
        <v>11</v>
      </c>
      <c r="T25" s="4">
        <v>39374.72727272727</v>
      </c>
      <c r="U25" s="32"/>
      <c r="V25" s="89">
        <v>11</v>
      </c>
      <c r="W25" s="4">
        <v>1843.2727272727273</v>
      </c>
      <c r="X25" s="24"/>
      <c r="Y25" s="86">
        <v>11</v>
      </c>
      <c r="Z25" s="4">
        <v>672.6363636363636</v>
      </c>
      <c r="AA25" s="32"/>
      <c r="AB25" s="86"/>
      <c r="AC25" s="4"/>
      <c r="AD25" s="15"/>
      <c r="AE25" s="25"/>
    </row>
    <row r="26" spans="2:31" ht="19.5" customHeight="1" hidden="1">
      <c r="B26" s="35"/>
      <c r="C26" s="40">
        <v>12</v>
      </c>
      <c r="D26" s="86">
        <v>23</v>
      </c>
      <c r="E26" s="14">
        <v>58622.52173913043</v>
      </c>
      <c r="F26" s="24"/>
      <c r="G26" s="86">
        <v>13</v>
      </c>
      <c r="H26" s="4">
        <v>61991.92307692308</v>
      </c>
      <c r="I26" s="32"/>
      <c r="J26" s="89">
        <v>12</v>
      </c>
      <c r="K26" s="4">
        <v>29573.833333333332</v>
      </c>
      <c r="L26" s="24"/>
      <c r="M26" s="86">
        <v>12</v>
      </c>
      <c r="N26" s="4">
        <v>20112.083333333332</v>
      </c>
      <c r="O26" s="32"/>
      <c r="P26" s="89">
        <v>12</v>
      </c>
      <c r="Q26" s="4">
        <v>9463.5</v>
      </c>
      <c r="R26" s="24"/>
      <c r="S26" s="86">
        <v>12</v>
      </c>
      <c r="T26" s="4">
        <v>36093.5</v>
      </c>
      <c r="U26" s="32"/>
      <c r="V26" s="89">
        <v>12</v>
      </c>
      <c r="W26" s="4">
        <v>1689.6666666666667</v>
      </c>
      <c r="X26" s="24"/>
      <c r="Y26" s="86">
        <v>12</v>
      </c>
      <c r="Z26" s="4">
        <v>616.5833333333334</v>
      </c>
      <c r="AA26" s="32"/>
      <c r="AB26" s="86"/>
      <c r="AC26" s="4"/>
      <c r="AD26" s="15"/>
      <c r="AE26" s="25"/>
    </row>
    <row r="27" spans="2:31" ht="19.5" customHeight="1" hidden="1">
      <c r="B27" s="35"/>
      <c r="C27" s="40">
        <v>13</v>
      </c>
      <c r="D27" s="86">
        <v>24</v>
      </c>
      <c r="E27" s="14">
        <v>56179.916666666664</v>
      </c>
      <c r="F27" s="24"/>
      <c r="G27" s="86">
        <v>14</v>
      </c>
      <c r="H27" s="4">
        <v>57563.92857142857</v>
      </c>
      <c r="I27" s="32"/>
      <c r="J27" s="89">
        <v>13</v>
      </c>
      <c r="K27" s="4">
        <v>27298.923076923078</v>
      </c>
      <c r="L27" s="24"/>
      <c r="M27" s="86">
        <v>13</v>
      </c>
      <c r="N27" s="4">
        <v>18565</v>
      </c>
      <c r="O27" s="32"/>
      <c r="P27" s="89">
        <v>13</v>
      </c>
      <c r="Q27" s="4">
        <v>8735.538461538461</v>
      </c>
      <c r="R27" s="24"/>
      <c r="S27" s="86">
        <v>13</v>
      </c>
      <c r="T27" s="4">
        <v>33317.07692307692</v>
      </c>
      <c r="U27" s="32"/>
      <c r="V27" s="89">
        <v>13</v>
      </c>
      <c r="W27" s="4">
        <v>1559.6923076923076</v>
      </c>
      <c r="X27" s="24"/>
      <c r="Y27" s="86">
        <v>13</v>
      </c>
      <c r="Z27" s="4">
        <v>569.1538461538462</v>
      </c>
      <c r="AA27" s="32"/>
      <c r="AB27" s="86"/>
      <c r="AC27" s="4"/>
      <c r="AD27" s="15"/>
      <c r="AE27" s="25"/>
    </row>
    <row r="28" spans="2:31" ht="19.5" customHeight="1" hidden="1">
      <c r="B28" s="35"/>
      <c r="C28" s="40">
        <v>14</v>
      </c>
      <c r="D28" s="86">
        <v>25</v>
      </c>
      <c r="E28" s="14">
        <v>53932.72</v>
      </c>
      <c r="F28" s="24"/>
      <c r="G28" s="86">
        <v>15</v>
      </c>
      <c r="H28" s="4">
        <v>53726.333333333336</v>
      </c>
      <c r="I28" s="32"/>
      <c r="J28" s="89">
        <v>14</v>
      </c>
      <c r="K28" s="4">
        <v>25349</v>
      </c>
      <c r="L28" s="24"/>
      <c r="M28" s="86">
        <v>14</v>
      </c>
      <c r="N28" s="4">
        <v>17238.928571428572</v>
      </c>
      <c r="O28" s="32"/>
      <c r="P28" s="89">
        <v>14</v>
      </c>
      <c r="Q28" s="4">
        <v>8111.571428571428</v>
      </c>
      <c r="R28" s="24"/>
      <c r="S28" s="86">
        <v>14</v>
      </c>
      <c r="T28" s="4">
        <v>30937.285714285714</v>
      </c>
      <c r="U28" s="32"/>
      <c r="V28" s="89">
        <v>14</v>
      </c>
      <c r="W28" s="4">
        <v>1448.2857142857142</v>
      </c>
      <c r="X28" s="24"/>
      <c r="Y28" s="86">
        <v>14</v>
      </c>
      <c r="Z28" s="4">
        <v>528.5</v>
      </c>
      <c r="AA28" s="32"/>
      <c r="AB28" s="86"/>
      <c r="AC28" s="4"/>
      <c r="AD28" s="15"/>
      <c r="AE28" s="25"/>
    </row>
    <row r="29" spans="2:31" ht="19.5" customHeight="1" hidden="1">
      <c r="B29" s="36"/>
      <c r="C29" s="42">
        <v>15</v>
      </c>
      <c r="D29" s="92">
        <v>26</v>
      </c>
      <c r="E29" s="22">
        <v>51858.38461538462</v>
      </c>
      <c r="F29" s="8"/>
      <c r="G29" s="92">
        <v>16</v>
      </c>
      <c r="H29" s="2">
        <v>50368.4375</v>
      </c>
      <c r="I29" s="34"/>
      <c r="J29" s="93">
        <v>15</v>
      </c>
      <c r="K29" s="2">
        <v>23659.066666666666</v>
      </c>
      <c r="L29" s="8"/>
      <c r="M29" s="92">
        <v>15</v>
      </c>
      <c r="N29" s="2">
        <v>16089.666666666666</v>
      </c>
      <c r="O29" s="34"/>
      <c r="P29" s="93">
        <v>15</v>
      </c>
      <c r="Q29" s="2">
        <v>7570.8</v>
      </c>
      <c r="R29" s="8"/>
      <c r="S29" s="92">
        <v>15</v>
      </c>
      <c r="T29" s="2">
        <v>28874.8</v>
      </c>
      <c r="U29" s="34"/>
      <c r="V29" s="93">
        <v>15</v>
      </c>
      <c r="W29" s="2">
        <v>1351.7333333333333</v>
      </c>
      <c r="X29" s="8"/>
      <c r="Y29" s="92">
        <v>15</v>
      </c>
      <c r="Z29" s="2">
        <v>493.26666666666665</v>
      </c>
      <c r="AA29" s="34"/>
      <c r="AB29" s="92"/>
      <c r="AC29" s="2"/>
      <c r="AD29" s="1"/>
      <c r="AE29" s="25"/>
    </row>
    <row r="30" spans="2:31" ht="19.5" customHeight="1">
      <c r="B30" s="146" t="s">
        <v>34</v>
      </c>
      <c r="C30" s="147">
        <v>12</v>
      </c>
      <c r="D30" s="494">
        <v>4</v>
      </c>
      <c r="E30" s="495"/>
      <c r="F30" s="496"/>
      <c r="G30" s="494">
        <v>2</v>
      </c>
      <c r="H30" s="495">
        <v>2</v>
      </c>
      <c r="I30" s="496"/>
      <c r="J30" s="494">
        <v>1</v>
      </c>
      <c r="K30" s="495">
        <v>1</v>
      </c>
      <c r="L30" s="496"/>
      <c r="M30" s="494"/>
      <c r="N30" s="495"/>
      <c r="O30" s="496"/>
      <c r="P30" s="494"/>
      <c r="Q30" s="495"/>
      <c r="R30" s="496"/>
      <c r="S30" s="494">
        <v>1</v>
      </c>
      <c r="T30" s="495">
        <v>1</v>
      </c>
      <c r="U30" s="496"/>
      <c r="V30" s="494"/>
      <c r="W30" s="495"/>
      <c r="X30" s="496"/>
      <c r="Y30" s="494"/>
      <c r="Z30" s="495"/>
      <c r="AA30" s="496"/>
      <c r="AB30" s="494"/>
      <c r="AC30" s="495"/>
      <c r="AD30" s="506"/>
      <c r="AE30" s="72"/>
    </row>
    <row r="31" spans="2:31" ht="19.5" customHeight="1">
      <c r="B31" s="134" t="s">
        <v>35</v>
      </c>
      <c r="C31" s="135">
        <v>20</v>
      </c>
      <c r="D31" s="520">
        <v>15</v>
      </c>
      <c r="E31" s="514"/>
      <c r="F31" s="515"/>
      <c r="G31" s="520">
        <v>3</v>
      </c>
      <c r="H31" s="514"/>
      <c r="I31" s="521"/>
      <c r="J31" s="513">
        <v>1</v>
      </c>
      <c r="K31" s="514"/>
      <c r="L31" s="515"/>
      <c r="M31" s="520"/>
      <c r="N31" s="514"/>
      <c r="O31" s="521"/>
      <c r="P31" s="513" t="s">
        <v>88</v>
      </c>
      <c r="Q31" s="514"/>
      <c r="R31" s="515"/>
      <c r="S31" s="520">
        <v>1</v>
      </c>
      <c r="T31" s="514"/>
      <c r="U31" s="521"/>
      <c r="V31" s="513" t="s">
        <v>88</v>
      </c>
      <c r="W31" s="514"/>
      <c r="X31" s="515"/>
      <c r="Y31" s="520" t="s">
        <v>88</v>
      </c>
      <c r="Z31" s="514"/>
      <c r="AA31" s="521"/>
      <c r="AB31" s="516" t="s">
        <v>88</v>
      </c>
      <c r="AC31" s="517"/>
      <c r="AD31" s="518"/>
      <c r="AE31" s="73"/>
    </row>
    <row r="32" spans="2:31" ht="19.5" customHeight="1">
      <c r="B32" s="50" t="s">
        <v>67</v>
      </c>
      <c r="C32" s="51">
        <v>7</v>
      </c>
      <c r="D32" s="474"/>
      <c r="E32" s="475"/>
      <c r="F32" s="476"/>
      <c r="G32" s="474">
        <v>3</v>
      </c>
      <c r="H32" s="475"/>
      <c r="I32" s="477"/>
      <c r="J32" s="478">
        <v>2</v>
      </c>
      <c r="K32" s="475"/>
      <c r="L32" s="476"/>
      <c r="M32" s="474">
        <v>1</v>
      </c>
      <c r="N32" s="475"/>
      <c r="O32" s="477"/>
      <c r="P32" s="478"/>
      <c r="Q32" s="475"/>
      <c r="R32" s="476"/>
      <c r="S32" s="474">
        <v>2</v>
      </c>
      <c r="T32" s="475"/>
      <c r="U32" s="477"/>
      <c r="V32" s="478"/>
      <c r="W32" s="475"/>
      <c r="X32" s="476"/>
      <c r="Y32" s="474"/>
      <c r="Z32" s="475"/>
      <c r="AA32" s="477"/>
      <c r="AB32" s="479"/>
      <c r="AC32" s="480"/>
      <c r="AD32" s="519"/>
      <c r="AE32" s="73"/>
    </row>
    <row r="33" spans="2:31" ht="19.5" customHeight="1">
      <c r="B33" s="141" t="s">
        <v>71</v>
      </c>
      <c r="C33" s="142">
        <v>19</v>
      </c>
      <c r="D33" s="464">
        <v>11</v>
      </c>
      <c r="E33" s="465"/>
      <c r="F33" s="466"/>
      <c r="G33" s="464">
        <v>4</v>
      </c>
      <c r="H33" s="465"/>
      <c r="I33" s="467"/>
      <c r="J33" s="468">
        <v>2</v>
      </c>
      <c r="K33" s="465"/>
      <c r="L33" s="466"/>
      <c r="M33" s="464">
        <v>1</v>
      </c>
      <c r="N33" s="465"/>
      <c r="O33" s="467"/>
      <c r="P33" s="468" t="s">
        <v>88</v>
      </c>
      <c r="Q33" s="465"/>
      <c r="R33" s="466"/>
      <c r="S33" s="464">
        <v>2</v>
      </c>
      <c r="T33" s="465"/>
      <c r="U33" s="467"/>
      <c r="V33" s="468" t="s">
        <v>88</v>
      </c>
      <c r="W33" s="465"/>
      <c r="X33" s="466"/>
      <c r="Y33" s="464" t="s">
        <v>88</v>
      </c>
      <c r="Z33" s="465"/>
      <c r="AA33" s="467"/>
      <c r="AB33" s="469" t="s">
        <v>88</v>
      </c>
      <c r="AC33" s="470"/>
      <c r="AD33" s="497"/>
      <c r="AE33" s="73"/>
    </row>
    <row r="34" spans="2:31" ht="19.5" customHeight="1">
      <c r="B34" s="136" t="s">
        <v>69</v>
      </c>
      <c r="C34" s="137">
        <v>4</v>
      </c>
      <c r="D34" s="450"/>
      <c r="E34" s="448"/>
      <c r="F34" s="449"/>
      <c r="G34" s="450">
        <v>2</v>
      </c>
      <c r="H34" s="448"/>
      <c r="I34" s="451"/>
      <c r="J34" s="447">
        <v>1</v>
      </c>
      <c r="K34" s="448"/>
      <c r="L34" s="449"/>
      <c r="M34" s="450"/>
      <c r="N34" s="448"/>
      <c r="O34" s="451"/>
      <c r="P34" s="447"/>
      <c r="Q34" s="448"/>
      <c r="R34" s="449"/>
      <c r="S34" s="450">
        <v>1</v>
      </c>
      <c r="T34" s="448"/>
      <c r="U34" s="451"/>
      <c r="V34" s="447"/>
      <c r="W34" s="448"/>
      <c r="X34" s="449"/>
      <c r="Y34" s="450"/>
      <c r="Z34" s="448"/>
      <c r="AA34" s="451"/>
      <c r="AB34" s="435"/>
      <c r="AC34" s="436"/>
      <c r="AD34" s="438"/>
      <c r="AE34" s="73"/>
    </row>
    <row r="35" spans="2:31" ht="19.5" customHeight="1" thickBot="1">
      <c r="B35" s="128" t="s">
        <v>73</v>
      </c>
      <c r="C35" s="129">
        <v>16</v>
      </c>
      <c r="D35" s="439">
        <v>11</v>
      </c>
      <c r="E35" s="440"/>
      <c r="F35" s="441"/>
      <c r="G35" s="439">
        <v>3</v>
      </c>
      <c r="H35" s="440"/>
      <c r="I35" s="442"/>
      <c r="J35" s="443">
        <v>1</v>
      </c>
      <c r="K35" s="440"/>
      <c r="L35" s="441"/>
      <c r="M35" s="439" t="s">
        <v>88</v>
      </c>
      <c r="N35" s="440"/>
      <c r="O35" s="442"/>
      <c r="P35" s="443" t="s">
        <v>88</v>
      </c>
      <c r="Q35" s="440"/>
      <c r="R35" s="441"/>
      <c r="S35" s="439">
        <v>1</v>
      </c>
      <c r="T35" s="440"/>
      <c r="U35" s="442"/>
      <c r="V35" s="443" t="s">
        <v>88</v>
      </c>
      <c r="W35" s="440"/>
      <c r="X35" s="441"/>
      <c r="Y35" s="439" t="s">
        <v>88</v>
      </c>
      <c r="Z35" s="440"/>
      <c r="AA35" s="442"/>
      <c r="AB35" s="432" t="s">
        <v>88</v>
      </c>
      <c r="AC35" s="433"/>
      <c r="AD35" s="434"/>
      <c r="AE35" s="73"/>
    </row>
    <row r="37" ht="19.5" customHeight="1" thickBot="1"/>
    <row r="38" spans="2:27" ht="19.5" customHeight="1">
      <c r="B38" s="498" t="s">
        <v>36</v>
      </c>
      <c r="C38" s="37"/>
      <c r="D38" s="453" t="s">
        <v>18</v>
      </c>
      <c r="E38" s="452"/>
      <c r="F38" s="452"/>
      <c r="G38" s="453" t="s">
        <v>17</v>
      </c>
      <c r="H38" s="452"/>
      <c r="I38" s="454"/>
      <c r="J38" s="452" t="s">
        <v>19</v>
      </c>
      <c r="K38" s="452"/>
      <c r="L38" s="452"/>
      <c r="M38" s="453" t="s">
        <v>20</v>
      </c>
      <c r="N38" s="452"/>
      <c r="O38" s="454"/>
      <c r="P38" s="452" t="s">
        <v>21</v>
      </c>
      <c r="Q38" s="452"/>
      <c r="R38" s="452"/>
      <c r="S38" s="453" t="s">
        <v>10</v>
      </c>
      <c r="T38" s="452"/>
      <c r="U38" s="454"/>
      <c r="V38" s="452" t="s">
        <v>14</v>
      </c>
      <c r="W38" s="452"/>
      <c r="X38" s="452"/>
      <c r="Y38" s="453" t="s">
        <v>33</v>
      </c>
      <c r="Z38" s="452"/>
      <c r="AA38" s="509"/>
    </row>
    <row r="39" spans="2:27" ht="19.5" customHeight="1">
      <c r="B39" s="499"/>
      <c r="C39" s="38" t="s">
        <v>29</v>
      </c>
      <c r="D39" s="504">
        <v>19</v>
      </c>
      <c r="E39" s="455"/>
      <c r="F39" s="455"/>
      <c r="G39" s="504">
        <v>5</v>
      </c>
      <c r="H39" s="455"/>
      <c r="I39" s="505"/>
      <c r="J39" s="455"/>
      <c r="K39" s="455"/>
      <c r="L39" s="455"/>
      <c r="M39" s="504"/>
      <c r="N39" s="455"/>
      <c r="O39" s="505"/>
      <c r="P39" s="455"/>
      <c r="Q39" s="455"/>
      <c r="R39" s="455"/>
      <c r="S39" s="504"/>
      <c r="T39" s="455"/>
      <c r="U39" s="505"/>
      <c r="V39" s="455"/>
      <c r="W39" s="455"/>
      <c r="X39" s="455"/>
      <c r="Y39" s="504">
        <v>1</v>
      </c>
      <c r="Z39" s="455"/>
      <c r="AA39" s="510"/>
    </row>
    <row r="40" spans="2:27" ht="19.5" customHeight="1">
      <c r="B40" s="499"/>
      <c r="C40" s="38" t="s">
        <v>30</v>
      </c>
      <c r="D40" s="502">
        <v>2433836</v>
      </c>
      <c r="E40" s="501"/>
      <c r="F40" s="501"/>
      <c r="G40" s="502">
        <v>1491761</v>
      </c>
      <c r="H40" s="501"/>
      <c r="I40" s="503"/>
      <c r="J40" s="501">
        <v>516688</v>
      </c>
      <c r="K40" s="501"/>
      <c r="L40" s="501"/>
      <c r="M40" s="502">
        <v>315201</v>
      </c>
      <c r="N40" s="501"/>
      <c r="O40" s="503"/>
      <c r="P40" s="501">
        <v>316635</v>
      </c>
      <c r="Q40" s="501"/>
      <c r="R40" s="501"/>
      <c r="S40" s="502">
        <v>241445</v>
      </c>
      <c r="T40" s="501"/>
      <c r="U40" s="503"/>
      <c r="V40" s="501">
        <v>36295</v>
      </c>
      <c r="W40" s="501"/>
      <c r="X40" s="501"/>
      <c r="Y40" s="502"/>
      <c r="Z40" s="501"/>
      <c r="AA40" s="511"/>
    </row>
    <row r="41" spans="2:27" ht="19.5" customHeight="1">
      <c r="B41" s="500"/>
      <c r="C41" s="39"/>
      <c r="D41" s="28" t="s">
        <v>13</v>
      </c>
      <c r="E41" s="75" t="s">
        <v>32</v>
      </c>
      <c r="F41" s="76" t="s">
        <v>31</v>
      </c>
      <c r="G41" s="28" t="s">
        <v>13</v>
      </c>
      <c r="H41" s="75" t="s">
        <v>32</v>
      </c>
      <c r="I41" s="77" t="s">
        <v>31</v>
      </c>
      <c r="J41" s="30" t="s">
        <v>13</v>
      </c>
      <c r="K41" s="75" t="s">
        <v>32</v>
      </c>
      <c r="L41" s="76" t="s">
        <v>31</v>
      </c>
      <c r="M41" s="28" t="s">
        <v>13</v>
      </c>
      <c r="N41" s="75" t="s">
        <v>32</v>
      </c>
      <c r="O41" s="77" t="s">
        <v>31</v>
      </c>
      <c r="P41" s="30" t="s">
        <v>13</v>
      </c>
      <c r="Q41" s="75" t="s">
        <v>32</v>
      </c>
      <c r="R41" s="76" t="s">
        <v>31</v>
      </c>
      <c r="S41" s="28" t="s">
        <v>13</v>
      </c>
      <c r="T41" s="75" t="s">
        <v>32</v>
      </c>
      <c r="U41" s="77" t="s">
        <v>31</v>
      </c>
      <c r="V41" s="30" t="s">
        <v>13</v>
      </c>
      <c r="W41" s="75" t="s">
        <v>32</v>
      </c>
      <c r="X41" s="76" t="s">
        <v>31</v>
      </c>
      <c r="Y41" s="28"/>
      <c r="Z41" s="75"/>
      <c r="AA41" s="78"/>
    </row>
    <row r="42" spans="2:27" ht="19.5" customHeight="1">
      <c r="B42" s="154">
        <v>25</v>
      </c>
      <c r="C42" s="80">
        <v>1</v>
      </c>
      <c r="D42" s="81">
        <v>20</v>
      </c>
      <c r="E42" s="12">
        <v>121691.8</v>
      </c>
      <c r="F42" s="29">
        <v>17</v>
      </c>
      <c r="G42" s="82">
        <v>6</v>
      </c>
      <c r="H42" s="48">
        <v>248626.83333333334</v>
      </c>
      <c r="I42" s="44">
        <v>5</v>
      </c>
      <c r="J42" s="82">
        <v>1</v>
      </c>
      <c r="K42" s="48">
        <v>516688</v>
      </c>
      <c r="L42" s="46">
        <v>1</v>
      </c>
      <c r="M42" s="82">
        <v>1</v>
      </c>
      <c r="N42" s="48">
        <v>315201</v>
      </c>
      <c r="O42" s="44">
        <v>3</v>
      </c>
      <c r="P42" s="82">
        <v>1</v>
      </c>
      <c r="Q42" s="48">
        <v>316635</v>
      </c>
      <c r="R42" s="49">
        <v>2</v>
      </c>
      <c r="S42" s="82">
        <v>1</v>
      </c>
      <c r="T42" s="48">
        <v>241445</v>
      </c>
      <c r="U42" s="44">
        <v>6</v>
      </c>
      <c r="V42" s="81">
        <v>1</v>
      </c>
      <c r="W42" s="12">
        <v>36295</v>
      </c>
      <c r="X42" s="29"/>
      <c r="Y42" s="81"/>
      <c r="Z42" s="12"/>
      <c r="AA42" s="13"/>
    </row>
    <row r="43" spans="2:27" ht="19.5" customHeight="1">
      <c r="B43" s="71">
        <v>14</v>
      </c>
      <c r="C43" s="40">
        <v>2</v>
      </c>
      <c r="D43" s="86">
        <v>21</v>
      </c>
      <c r="E43" s="14">
        <v>115896.95238095238</v>
      </c>
      <c r="F43" s="24"/>
      <c r="G43" s="87">
        <v>7</v>
      </c>
      <c r="H43" s="19">
        <v>213108.7142857143</v>
      </c>
      <c r="I43" s="45">
        <v>7</v>
      </c>
      <c r="J43" s="87">
        <v>2</v>
      </c>
      <c r="K43" s="19">
        <v>258344</v>
      </c>
      <c r="L43" s="47">
        <v>4</v>
      </c>
      <c r="M43" s="110">
        <v>2</v>
      </c>
      <c r="N43" s="101">
        <v>157600.5</v>
      </c>
      <c r="O43" s="112">
        <v>12</v>
      </c>
      <c r="P43" s="110">
        <v>2</v>
      </c>
      <c r="Q43" s="101">
        <v>158317.5</v>
      </c>
      <c r="R43" s="114">
        <v>11</v>
      </c>
      <c r="S43" s="86">
        <v>2</v>
      </c>
      <c r="T43" s="14">
        <v>120722.5</v>
      </c>
      <c r="U43" s="32"/>
      <c r="V43" s="86">
        <v>2</v>
      </c>
      <c r="W43" s="14">
        <v>18147.5</v>
      </c>
      <c r="X43" s="24"/>
      <c r="Y43" s="86"/>
      <c r="Z43" s="14"/>
      <c r="AA43" s="15"/>
    </row>
    <row r="44" spans="2:27" ht="19.5" customHeight="1">
      <c r="B44" s="155">
        <v>39</v>
      </c>
      <c r="C44" s="40">
        <v>3</v>
      </c>
      <c r="D44" s="86">
        <v>22</v>
      </c>
      <c r="E44" s="14">
        <v>110628.90909090909</v>
      </c>
      <c r="F44" s="24"/>
      <c r="G44" s="110">
        <v>8</v>
      </c>
      <c r="H44" s="101">
        <v>186470.125</v>
      </c>
      <c r="I44" s="112">
        <v>8</v>
      </c>
      <c r="J44" s="110">
        <v>3</v>
      </c>
      <c r="K44" s="101">
        <v>172229.33333333334</v>
      </c>
      <c r="L44" s="114">
        <v>9</v>
      </c>
      <c r="M44" s="86">
        <v>3</v>
      </c>
      <c r="N44" s="14">
        <v>105067</v>
      </c>
      <c r="O44" s="32"/>
      <c r="P44" s="86">
        <v>3</v>
      </c>
      <c r="Q44" s="14">
        <v>105545</v>
      </c>
      <c r="R44" s="24"/>
      <c r="S44" s="86">
        <v>3</v>
      </c>
      <c r="T44" s="14">
        <v>80481.66666666667</v>
      </c>
      <c r="U44" s="32"/>
      <c r="V44" s="86">
        <v>3</v>
      </c>
      <c r="W44" s="14">
        <v>12098.333333333334</v>
      </c>
      <c r="X44" s="24"/>
      <c r="Y44" s="86"/>
      <c r="Z44" s="14"/>
      <c r="AA44" s="15"/>
    </row>
    <row r="45" spans="2:27" ht="19.5" customHeight="1">
      <c r="B45" s="156">
        <v>25</v>
      </c>
      <c r="C45" s="40">
        <v>4</v>
      </c>
      <c r="D45" s="86">
        <v>23</v>
      </c>
      <c r="E45" s="14">
        <v>105818.95652173914</v>
      </c>
      <c r="F45" s="24"/>
      <c r="G45" s="110">
        <v>9</v>
      </c>
      <c r="H45" s="101">
        <v>165751.22222222222</v>
      </c>
      <c r="I45" s="112">
        <v>10</v>
      </c>
      <c r="J45" s="86">
        <v>4</v>
      </c>
      <c r="K45" s="14">
        <v>129172</v>
      </c>
      <c r="L45" s="24">
        <v>15</v>
      </c>
      <c r="M45" s="86">
        <v>4</v>
      </c>
      <c r="N45" s="14">
        <v>78800.25</v>
      </c>
      <c r="O45" s="32"/>
      <c r="P45" s="86">
        <v>4</v>
      </c>
      <c r="Q45" s="14">
        <v>79158.75</v>
      </c>
      <c r="R45" s="24"/>
      <c r="S45" s="86">
        <v>4</v>
      </c>
      <c r="T45" s="14">
        <v>60361.25</v>
      </c>
      <c r="U45" s="32"/>
      <c r="V45" s="86">
        <v>4</v>
      </c>
      <c r="W45" s="14">
        <v>9073.75</v>
      </c>
      <c r="X45" s="24"/>
      <c r="Y45" s="86"/>
      <c r="Z45" s="14"/>
      <c r="AA45" s="15"/>
    </row>
    <row r="46" spans="2:27" ht="19.5" customHeight="1">
      <c r="B46" s="115">
        <v>7</v>
      </c>
      <c r="C46" s="40">
        <v>5</v>
      </c>
      <c r="D46" s="86">
        <v>24</v>
      </c>
      <c r="E46" s="14">
        <v>101409.83333333333</v>
      </c>
      <c r="F46" s="24"/>
      <c r="G46" s="110">
        <v>10</v>
      </c>
      <c r="H46" s="101">
        <v>149176.1</v>
      </c>
      <c r="I46" s="112">
        <v>13</v>
      </c>
      <c r="J46" s="86">
        <v>5</v>
      </c>
      <c r="K46" s="14">
        <v>103337.6</v>
      </c>
      <c r="L46" s="24"/>
      <c r="M46" s="86">
        <v>5</v>
      </c>
      <c r="N46" s="14">
        <v>63040.2</v>
      </c>
      <c r="O46" s="32"/>
      <c r="P46" s="86">
        <v>5</v>
      </c>
      <c r="Q46" s="14">
        <v>63327</v>
      </c>
      <c r="R46" s="24"/>
      <c r="S46" s="86">
        <v>5</v>
      </c>
      <c r="T46" s="14">
        <v>48289</v>
      </c>
      <c r="U46" s="32"/>
      <c r="V46" s="86">
        <v>5</v>
      </c>
      <c r="W46" s="14">
        <v>7259</v>
      </c>
      <c r="X46" s="24"/>
      <c r="Y46" s="86"/>
      <c r="Z46" s="14"/>
      <c r="AA46" s="15"/>
    </row>
    <row r="47" spans="2:27" ht="19.5" customHeight="1">
      <c r="B47" s="157">
        <v>32</v>
      </c>
      <c r="C47" s="40">
        <v>6</v>
      </c>
      <c r="D47" s="86">
        <v>25</v>
      </c>
      <c r="E47" s="14">
        <v>97353.44</v>
      </c>
      <c r="F47" s="24"/>
      <c r="G47" s="110">
        <v>11</v>
      </c>
      <c r="H47" s="101">
        <v>135614.63636363635</v>
      </c>
      <c r="I47" s="112">
        <v>14</v>
      </c>
      <c r="J47" s="86">
        <v>6</v>
      </c>
      <c r="K47" s="14">
        <v>86114.66666666667</v>
      </c>
      <c r="L47" s="24"/>
      <c r="M47" s="86">
        <v>6</v>
      </c>
      <c r="N47" s="14">
        <v>52533.5</v>
      </c>
      <c r="O47" s="32"/>
      <c r="P47" s="86">
        <v>6</v>
      </c>
      <c r="Q47" s="14">
        <v>52772.5</v>
      </c>
      <c r="R47" s="24"/>
      <c r="S47" s="86">
        <v>6</v>
      </c>
      <c r="T47" s="14">
        <v>40240.833333333336</v>
      </c>
      <c r="U47" s="32"/>
      <c r="V47" s="86">
        <v>6</v>
      </c>
      <c r="W47" s="14">
        <v>6049.166666666667</v>
      </c>
      <c r="X47" s="24"/>
      <c r="Y47" s="86"/>
      <c r="Z47" s="14"/>
      <c r="AA47" s="15"/>
    </row>
    <row r="48" spans="2:27" ht="19.5" customHeight="1">
      <c r="B48" s="69"/>
      <c r="C48" s="41">
        <v>7</v>
      </c>
      <c r="D48" s="90">
        <v>26</v>
      </c>
      <c r="E48" s="20">
        <v>93609.07692307692</v>
      </c>
      <c r="F48" s="9"/>
      <c r="G48" s="90">
        <v>12</v>
      </c>
      <c r="H48" s="20">
        <v>124313.41666666667</v>
      </c>
      <c r="I48" s="33">
        <v>16</v>
      </c>
      <c r="J48" s="90">
        <v>7</v>
      </c>
      <c r="K48" s="20">
        <v>73812.57142857143</v>
      </c>
      <c r="L48" s="9"/>
      <c r="M48" s="90">
        <v>7</v>
      </c>
      <c r="N48" s="20">
        <v>45028.71428571428</v>
      </c>
      <c r="O48" s="33"/>
      <c r="P48" s="90">
        <v>7</v>
      </c>
      <c r="Q48" s="20">
        <v>45233.57142857143</v>
      </c>
      <c r="R48" s="9"/>
      <c r="S48" s="90">
        <v>7</v>
      </c>
      <c r="T48" s="20">
        <v>34492.142857142855</v>
      </c>
      <c r="U48" s="33"/>
      <c r="V48" s="90">
        <v>7</v>
      </c>
      <c r="W48" s="20">
        <v>5185</v>
      </c>
      <c r="X48" s="9"/>
      <c r="Y48" s="90"/>
      <c r="Z48" s="20"/>
      <c r="AA48" s="21"/>
    </row>
    <row r="49" spans="2:27" ht="19.5" customHeight="1">
      <c r="B49" s="35"/>
      <c r="C49" s="40">
        <v>8</v>
      </c>
      <c r="D49" s="86">
        <v>27</v>
      </c>
      <c r="E49" s="14">
        <v>90142.07407407407</v>
      </c>
      <c r="F49" s="24"/>
      <c r="G49" s="86">
        <v>13</v>
      </c>
      <c r="H49" s="14">
        <v>114750.84615384616</v>
      </c>
      <c r="I49" s="32"/>
      <c r="J49" s="86">
        <v>8</v>
      </c>
      <c r="K49" s="14">
        <v>64586</v>
      </c>
      <c r="L49" s="24"/>
      <c r="M49" s="86">
        <v>8</v>
      </c>
      <c r="N49" s="14">
        <v>39400.125</v>
      </c>
      <c r="O49" s="32"/>
      <c r="P49" s="86">
        <v>8</v>
      </c>
      <c r="Q49" s="14">
        <v>39579.375</v>
      </c>
      <c r="R49" s="24"/>
      <c r="S49" s="86">
        <v>8</v>
      </c>
      <c r="T49" s="14">
        <v>30180.625</v>
      </c>
      <c r="U49" s="32"/>
      <c r="V49" s="86">
        <v>8</v>
      </c>
      <c r="W49" s="14">
        <v>4536.875</v>
      </c>
      <c r="X49" s="24"/>
      <c r="Y49" s="86"/>
      <c r="Z49" s="14"/>
      <c r="AA49" s="15"/>
    </row>
    <row r="50" spans="2:27" ht="19.5" customHeight="1" hidden="1">
      <c r="B50" s="35"/>
      <c r="C50" s="41">
        <v>9</v>
      </c>
      <c r="D50" s="90">
        <v>28</v>
      </c>
      <c r="E50" s="20">
        <v>86922.71428571429</v>
      </c>
      <c r="F50" s="9"/>
      <c r="G50" s="90">
        <v>14</v>
      </c>
      <c r="H50" s="20">
        <v>106554.35714285714</v>
      </c>
      <c r="I50" s="33"/>
      <c r="J50" s="90">
        <v>9</v>
      </c>
      <c r="K50" s="20">
        <v>57409.77777777778</v>
      </c>
      <c r="L50" s="9"/>
      <c r="M50" s="90">
        <v>9</v>
      </c>
      <c r="N50" s="20">
        <v>35022.333333333336</v>
      </c>
      <c r="O50" s="33"/>
      <c r="P50" s="90">
        <v>9</v>
      </c>
      <c r="Q50" s="20">
        <v>35181.666666666664</v>
      </c>
      <c r="R50" s="9"/>
      <c r="S50" s="90">
        <v>9</v>
      </c>
      <c r="T50" s="20">
        <v>26827.222222222223</v>
      </c>
      <c r="U50" s="33"/>
      <c r="V50" s="90">
        <v>9</v>
      </c>
      <c r="W50" s="20">
        <v>4032.777777777778</v>
      </c>
      <c r="X50" s="9"/>
      <c r="Y50" s="90"/>
      <c r="Z50" s="20"/>
      <c r="AA50" s="21"/>
    </row>
    <row r="51" spans="2:27" ht="19.5" customHeight="1" hidden="1">
      <c r="B51" s="35"/>
      <c r="C51" s="40">
        <v>10</v>
      </c>
      <c r="D51" s="86">
        <v>29</v>
      </c>
      <c r="E51" s="14">
        <v>83925.37931034483</v>
      </c>
      <c r="F51" s="24"/>
      <c r="G51" s="86">
        <v>15</v>
      </c>
      <c r="H51" s="14">
        <v>99450.73333333334</v>
      </c>
      <c r="I51" s="32"/>
      <c r="J51" s="86">
        <v>10</v>
      </c>
      <c r="K51" s="14">
        <v>51668.8</v>
      </c>
      <c r="L51" s="24"/>
      <c r="M51" s="86">
        <v>10</v>
      </c>
      <c r="N51" s="14">
        <v>31520.1</v>
      </c>
      <c r="O51" s="32"/>
      <c r="P51" s="86">
        <v>10</v>
      </c>
      <c r="Q51" s="14">
        <v>31663.5</v>
      </c>
      <c r="R51" s="24"/>
      <c r="S51" s="86">
        <v>10</v>
      </c>
      <c r="T51" s="14">
        <v>24144.5</v>
      </c>
      <c r="U51" s="32"/>
      <c r="V51" s="86">
        <v>10</v>
      </c>
      <c r="W51" s="14">
        <v>3629.5</v>
      </c>
      <c r="X51" s="24"/>
      <c r="Y51" s="86"/>
      <c r="Z51" s="14"/>
      <c r="AA51" s="15"/>
    </row>
    <row r="52" spans="2:27" ht="19.5" customHeight="1" hidden="1">
      <c r="B52" s="35"/>
      <c r="C52" s="40">
        <v>11</v>
      </c>
      <c r="D52" s="86">
        <v>30</v>
      </c>
      <c r="E52" s="14">
        <v>81127.86666666667</v>
      </c>
      <c r="F52" s="24"/>
      <c r="G52" s="86">
        <v>16</v>
      </c>
      <c r="H52" s="14">
        <v>93235.0625</v>
      </c>
      <c r="I52" s="32"/>
      <c r="J52" s="86">
        <v>11</v>
      </c>
      <c r="K52" s="14">
        <v>46971.63636363636</v>
      </c>
      <c r="L52" s="24"/>
      <c r="M52" s="86">
        <v>11</v>
      </c>
      <c r="N52" s="14">
        <v>28654.636363636364</v>
      </c>
      <c r="O52" s="32"/>
      <c r="P52" s="86">
        <v>11</v>
      </c>
      <c r="Q52" s="14">
        <v>28785</v>
      </c>
      <c r="R52" s="24"/>
      <c r="S52" s="86">
        <v>11</v>
      </c>
      <c r="T52" s="14">
        <v>21949.545454545456</v>
      </c>
      <c r="U52" s="32"/>
      <c r="V52" s="86">
        <v>11</v>
      </c>
      <c r="W52" s="14">
        <v>3299.5454545454545</v>
      </c>
      <c r="X52" s="24"/>
      <c r="Y52" s="86"/>
      <c r="Z52" s="4"/>
      <c r="AA52" s="15"/>
    </row>
    <row r="53" spans="2:27" ht="19.5" customHeight="1" hidden="1">
      <c r="B53" s="35"/>
      <c r="C53" s="40">
        <v>12</v>
      </c>
      <c r="D53" s="86">
        <v>31</v>
      </c>
      <c r="E53" s="14">
        <v>78510.83870967742</v>
      </c>
      <c r="F53" s="24"/>
      <c r="G53" s="86">
        <v>17</v>
      </c>
      <c r="H53" s="14">
        <v>87750.64705882352</v>
      </c>
      <c r="I53" s="32"/>
      <c r="J53" s="86">
        <v>12</v>
      </c>
      <c r="K53" s="14">
        <v>43057.333333333336</v>
      </c>
      <c r="L53" s="24"/>
      <c r="M53" s="86">
        <v>12</v>
      </c>
      <c r="N53" s="14">
        <v>26266.75</v>
      </c>
      <c r="O53" s="32"/>
      <c r="P53" s="86">
        <v>12</v>
      </c>
      <c r="Q53" s="14">
        <v>26386.25</v>
      </c>
      <c r="R53" s="24"/>
      <c r="S53" s="86">
        <v>12</v>
      </c>
      <c r="T53" s="14">
        <v>20120.416666666668</v>
      </c>
      <c r="U53" s="32"/>
      <c r="V53" s="86">
        <v>12</v>
      </c>
      <c r="W53" s="14">
        <v>3024.5833333333335</v>
      </c>
      <c r="X53" s="24"/>
      <c r="Y53" s="86"/>
      <c r="Z53" s="4"/>
      <c r="AA53" s="15"/>
    </row>
    <row r="54" spans="2:27" ht="19.5" customHeight="1" hidden="1">
      <c r="B54" s="35"/>
      <c r="C54" s="40">
        <v>13</v>
      </c>
      <c r="D54" s="86">
        <v>32</v>
      </c>
      <c r="E54" s="14">
        <v>76057.375</v>
      </c>
      <c r="F54" s="24"/>
      <c r="G54" s="86">
        <v>18</v>
      </c>
      <c r="H54" s="14">
        <v>82875.61111111111</v>
      </c>
      <c r="I54" s="32"/>
      <c r="J54" s="86">
        <v>13</v>
      </c>
      <c r="K54" s="14">
        <v>39745.230769230766</v>
      </c>
      <c r="L54" s="24"/>
      <c r="M54" s="86">
        <v>13</v>
      </c>
      <c r="N54" s="14">
        <v>24246.23076923077</v>
      </c>
      <c r="O54" s="32"/>
      <c r="P54" s="86">
        <v>13</v>
      </c>
      <c r="Q54" s="14">
        <v>24356.53846153846</v>
      </c>
      <c r="R54" s="24"/>
      <c r="S54" s="86">
        <v>13</v>
      </c>
      <c r="T54" s="14">
        <v>18572.69230769231</v>
      </c>
      <c r="U54" s="32"/>
      <c r="V54" s="86">
        <v>13</v>
      </c>
      <c r="W54" s="14">
        <v>2791.923076923077</v>
      </c>
      <c r="X54" s="24"/>
      <c r="Y54" s="86"/>
      <c r="Z54" s="4"/>
      <c r="AA54" s="15"/>
    </row>
    <row r="55" spans="2:27" ht="19.5" customHeight="1" hidden="1">
      <c r="B55" s="35"/>
      <c r="C55" s="40">
        <v>14</v>
      </c>
      <c r="D55" s="86">
        <v>33</v>
      </c>
      <c r="E55" s="14">
        <v>73752.60606060606</v>
      </c>
      <c r="F55" s="24"/>
      <c r="G55" s="86">
        <v>19</v>
      </c>
      <c r="H55" s="14">
        <v>78513.73684210527</v>
      </c>
      <c r="I55" s="32"/>
      <c r="J55" s="86">
        <v>14</v>
      </c>
      <c r="K55" s="14">
        <v>36906.28571428572</v>
      </c>
      <c r="L55" s="24"/>
      <c r="M55" s="86">
        <v>14</v>
      </c>
      <c r="N55" s="14">
        <v>22514.35714285714</v>
      </c>
      <c r="O55" s="32"/>
      <c r="P55" s="86">
        <v>14</v>
      </c>
      <c r="Q55" s="14">
        <v>22616.785714285714</v>
      </c>
      <c r="R55" s="24"/>
      <c r="S55" s="86">
        <v>14</v>
      </c>
      <c r="T55" s="14">
        <v>17246.071428571428</v>
      </c>
      <c r="U55" s="32"/>
      <c r="V55" s="86">
        <v>14</v>
      </c>
      <c r="W55" s="14">
        <v>2592.5</v>
      </c>
      <c r="X55" s="24"/>
      <c r="Y55" s="86"/>
      <c r="Z55" s="4"/>
      <c r="AA55" s="15"/>
    </row>
    <row r="56" spans="2:27" ht="19.5" customHeight="1" hidden="1">
      <c r="B56" s="36"/>
      <c r="C56" s="42">
        <v>15</v>
      </c>
      <c r="D56" s="92">
        <v>34</v>
      </c>
      <c r="E56" s="22">
        <v>71583.41176470589</v>
      </c>
      <c r="F56" s="8"/>
      <c r="G56" s="92">
        <v>20</v>
      </c>
      <c r="H56" s="22">
        <v>74588.05</v>
      </c>
      <c r="I56" s="34"/>
      <c r="J56" s="92">
        <v>15</v>
      </c>
      <c r="K56" s="22">
        <v>34445.86666666667</v>
      </c>
      <c r="L56" s="8"/>
      <c r="M56" s="92">
        <v>15</v>
      </c>
      <c r="N56" s="22">
        <v>21013.4</v>
      </c>
      <c r="O56" s="34"/>
      <c r="P56" s="92">
        <v>15</v>
      </c>
      <c r="Q56" s="22">
        <v>21109</v>
      </c>
      <c r="R56" s="8"/>
      <c r="S56" s="92">
        <v>15</v>
      </c>
      <c r="T56" s="22">
        <v>16096.333333333334</v>
      </c>
      <c r="U56" s="34"/>
      <c r="V56" s="92">
        <v>15</v>
      </c>
      <c r="W56" s="22">
        <v>2419.6666666666665</v>
      </c>
      <c r="X56" s="8"/>
      <c r="Y56" s="92"/>
      <c r="Z56" s="2"/>
      <c r="AA56" s="1"/>
    </row>
    <row r="57" spans="2:27" ht="19.5" customHeight="1">
      <c r="B57" s="146" t="s">
        <v>34</v>
      </c>
      <c r="C57" s="147">
        <v>17</v>
      </c>
      <c r="D57" s="494">
        <v>7</v>
      </c>
      <c r="E57" s="495"/>
      <c r="F57" s="496"/>
      <c r="G57" s="494">
        <v>4</v>
      </c>
      <c r="H57" s="495">
        <v>2</v>
      </c>
      <c r="I57" s="496"/>
      <c r="J57" s="494">
        <v>1</v>
      </c>
      <c r="K57" s="495">
        <v>1</v>
      </c>
      <c r="L57" s="496"/>
      <c r="M57" s="494">
        <v>1</v>
      </c>
      <c r="N57" s="495"/>
      <c r="O57" s="496"/>
      <c r="P57" s="494">
        <v>1</v>
      </c>
      <c r="Q57" s="495"/>
      <c r="R57" s="496"/>
      <c r="S57" s="494"/>
      <c r="T57" s="495"/>
      <c r="U57" s="496"/>
      <c r="V57" s="494"/>
      <c r="W57" s="495"/>
      <c r="X57" s="496"/>
      <c r="Y57" s="494"/>
      <c r="Z57" s="495"/>
      <c r="AA57" s="506"/>
    </row>
    <row r="58" spans="2:27" ht="19.5" customHeight="1">
      <c r="B58" s="134" t="s">
        <v>35</v>
      </c>
      <c r="C58" s="135">
        <v>39</v>
      </c>
      <c r="D58" s="520">
        <v>26</v>
      </c>
      <c r="E58" s="514"/>
      <c r="F58" s="515"/>
      <c r="G58" s="520">
        <v>9</v>
      </c>
      <c r="H58" s="514"/>
      <c r="I58" s="521"/>
      <c r="J58" s="513">
        <v>1</v>
      </c>
      <c r="K58" s="514"/>
      <c r="L58" s="515"/>
      <c r="M58" s="520">
        <v>1</v>
      </c>
      <c r="N58" s="514"/>
      <c r="O58" s="521"/>
      <c r="P58" s="513">
        <v>1</v>
      </c>
      <c r="Q58" s="514"/>
      <c r="R58" s="515"/>
      <c r="S58" s="520" t="s">
        <v>88</v>
      </c>
      <c r="T58" s="514"/>
      <c r="U58" s="521"/>
      <c r="V58" s="513" t="s">
        <v>88</v>
      </c>
      <c r="W58" s="514"/>
      <c r="X58" s="515"/>
      <c r="Y58" s="516">
        <v>1</v>
      </c>
      <c r="Z58" s="517"/>
      <c r="AA58" s="518"/>
    </row>
    <row r="59" spans="2:27" ht="19.5" customHeight="1">
      <c r="B59" s="50" t="s">
        <v>67</v>
      </c>
      <c r="C59" s="51">
        <v>14</v>
      </c>
      <c r="D59" s="474"/>
      <c r="E59" s="475"/>
      <c r="F59" s="476"/>
      <c r="G59" s="474">
        <v>6</v>
      </c>
      <c r="H59" s="475"/>
      <c r="I59" s="477"/>
      <c r="J59" s="478">
        <v>3</v>
      </c>
      <c r="K59" s="475"/>
      <c r="L59" s="476"/>
      <c r="M59" s="474">
        <v>2</v>
      </c>
      <c r="N59" s="475"/>
      <c r="O59" s="477"/>
      <c r="P59" s="478">
        <v>2</v>
      </c>
      <c r="Q59" s="475"/>
      <c r="R59" s="476"/>
      <c r="S59" s="474">
        <v>1</v>
      </c>
      <c r="T59" s="475"/>
      <c r="U59" s="477"/>
      <c r="V59" s="478"/>
      <c r="W59" s="475"/>
      <c r="X59" s="476"/>
      <c r="Y59" s="479"/>
      <c r="Z59" s="480"/>
      <c r="AA59" s="519"/>
    </row>
    <row r="60" spans="2:27" ht="19.5" customHeight="1">
      <c r="B60" s="141" t="s">
        <v>71</v>
      </c>
      <c r="C60" s="142">
        <v>39</v>
      </c>
      <c r="D60" s="464">
        <v>19</v>
      </c>
      <c r="E60" s="465"/>
      <c r="F60" s="466"/>
      <c r="G60" s="464">
        <v>11</v>
      </c>
      <c r="H60" s="465"/>
      <c r="I60" s="467"/>
      <c r="J60" s="468">
        <v>3</v>
      </c>
      <c r="K60" s="465"/>
      <c r="L60" s="466"/>
      <c r="M60" s="464">
        <v>2</v>
      </c>
      <c r="N60" s="465"/>
      <c r="O60" s="467"/>
      <c r="P60" s="468">
        <v>2</v>
      </c>
      <c r="Q60" s="465"/>
      <c r="R60" s="466"/>
      <c r="S60" s="464">
        <v>1</v>
      </c>
      <c r="T60" s="465"/>
      <c r="U60" s="467"/>
      <c r="V60" s="468" t="s">
        <v>88</v>
      </c>
      <c r="W60" s="465"/>
      <c r="X60" s="466"/>
      <c r="Y60" s="469">
        <v>1</v>
      </c>
      <c r="Z60" s="470"/>
      <c r="AA60" s="497"/>
    </row>
    <row r="61" spans="2:27" ht="19.5" customHeight="1">
      <c r="B61" s="136" t="s">
        <v>69</v>
      </c>
      <c r="C61" s="137">
        <v>7</v>
      </c>
      <c r="D61" s="450"/>
      <c r="E61" s="448"/>
      <c r="F61" s="449"/>
      <c r="G61" s="450">
        <v>2</v>
      </c>
      <c r="H61" s="448"/>
      <c r="I61" s="451"/>
      <c r="J61" s="447">
        <v>2</v>
      </c>
      <c r="K61" s="448"/>
      <c r="L61" s="449"/>
      <c r="M61" s="450">
        <v>1</v>
      </c>
      <c r="N61" s="448"/>
      <c r="O61" s="451"/>
      <c r="P61" s="447">
        <v>1</v>
      </c>
      <c r="Q61" s="448"/>
      <c r="R61" s="449"/>
      <c r="S61" s="450">
        <v>1</v>
      </c>
      <c r="T61" s="448"/>
      <c r="U61" s="451"/>
      <c r="V61" s="447"/>
      <c r="W61" s="448"/>
      <c r="X61" s="449"/>
      <c r="Y61" s="435"/>
      <c r="Z61" s="436"/>
      <c r="AA61" s="438"/>
    </row>
    <row r="62" spans="2:27" ht="19.5" customHeight="1" thickBot="1">
      <c r="B62" s="128" t="s">
        <v>73</v>
      </c>
      <c r="C62" s="129">
        <v>32</v>
      </c>
      <c r="D62" s="439">
        <v>19</v>
      </c>
      <c r="E62" s="440"/>
      <c r="F62" s="441"/>
      <c r="G62" s="439">
        <v>7</v>
      </c>
      <c r="H62" s="440"/>
      <c r="I62" s="442"/>
      <c r="J62" s="443">
        <v>2</v>
      </c>
      <c r="K62" s="440"/>
      <c r="L62" s="441"/>
      <c r="M62" s="439">
        <v>1</v>
      </c>
      <c r="N62" s="440"/>
      <c r="O62" s="442"/>
      <c r="P62" s="443">
        <v>1</v>
      </c>
      <c r="Q62" s="440"/>
      <c r="R62" s="441"/>
      <c r="S62" s="439">
        <v>1</v>
      </c>
      <c r="T62" s="440"/>
      <c r="U62" s="442"/>
      <c r="V62" s="443" t="s">
        <v>88</v>
      </c>
      <c r="W62" s="440"/>
      <c r="X62" s="441"/>
      <c r="Y62" s="432">
        <v>1</v>
      </c>
      <c r="Z62" s="433"/>
      <c r="AA62" s="434"/>
    </row>
    <row r="64" ht="19.5" customHeight="1" thickBot="1"/>
    <row r="65" spans="2:34" ht="19.5" customHeight="1">
      <c r="B65" s="498" t="s">
        <v>37</v>
      </c>
      <c r="C65" s="37"/>
      <c r="D65" s="453" t="s">
        <v>18</v>
      </c>
      <c r="E65" s="452"/>
      <c r="F65" s="452"/>
      <c r="G65" s="453" t="s">
        <v>17</v>
      </c>
      <c r="H65" s="452"/>
      <c r="I65" s="454"/>
      <c r="J65" s="452" t="s">
        <v>19</v>
      </c>
      <c r="K65" s="452"/>
      <c r="L65" s="452"/>
      <c r="M65" s="453" t="s">
        <v>20</v>
      </c>
      <c r="N65" s="452"/>
      <c r="O65" s="454"/>
      <c r="P65" s="452" t="s">
        <v>21</v>
      </c>
      <c r="Q65" s="452"/>
      <c r="R65" s="452"/>
      <c r="S65" s="453" t="s">
        <v>28</v>
      </c>
      <c r="T65" s="452"/>
      <c r="U65" s="454"/>
      <c r="V65" s="452" t="s">
        <v>2</v>
      </c>
      <c r="W65" s="452"/>
      <c r="X65" s="452"/>
      <c r="Y65" s="453" t="s">
        <v>10</v>
      </c>
      <c r="Z65" s="452"/>
      <c r="AA65" s="454"/>
      <c r="AB65" s="453" t="s">
        <v>14</v>
      </c>
      <c r="AC65" s="452"/>
      <c r="AD65" s="452"/>
      <c r="AE65" s="453" t="s">
        <v>33</v>
      </c>
      <c r="AF65" s="452"/>
      <c r="AG65" s="509"/>
      <c r="AH65" s="72"/>
    </row>
    <row r="66" spans="2:34" ht="19.5" customHeight="1">
      <c r="B66" s="499"/>
      <c r="C66" s="38" t="s">
        <v>29</v>
      </c>
      <c r="D66" s="504">
        <v>25</v>
      </c>
      <c r="E66" s="455"/>
      <c r="F66" s="455"/>
      <c r="G66" s="504">
        <v>4</v>
      </c>
      <c r="H66" s="455"/>
      <c r="I66" s="505"/>
      <c r="J66" s="455"/>
      <c r="K66" s="455"/>
      <c r="L66" s="455"/>
      <c r="M66" s="504"/>
      <c r="N66" s="455"/>
      <c r="O66" s="505"/>
      <c r="P66" s="455"/>
      <c r="Q66" s="455"/>
      <c r="R66" s="455"/>
      <c r="S66" s="504"/>
      <c r="T66" s="455"/>
      <c r="U66" s="505"/>
      <c r="V66" s="455"/>
      <c r="W66" s="455"/>
      <c r="X66" s="455"/>
      <c r="Y66" s="504">
        <v>1</v>
      </c>
      <c r="Z66" s="455"/>
      <c r="AA66" s="505"/>
      <c r="AB66" s="504"/>
      <c r="AC66" s="455"/>
      <c r="AD66" s="455"/>
      <c r="AE66" s="504">
        <v>2</v>
      </c>
      <c r="AF66" s="455"/>
      <c r="AG66" s="510"/>
      <c r="AH66" s="73"/>
    </row>
    <row r="67" spans="2:34" ht="19.5" customHeight="1">
      <c r="B67" s="499"/>
      <c r="C67" s="38" t="s">
        <v>30</v>
      </c>
      <c r="D67" s="502">
        <v>3172577</v>
      </c>
      <c r="E67" s="501"/>
      <c r="F67" s="501"/>
      <c r="G67" s="502">
        <v>1945933</v>
      </c>
      <c r="H67" s="501"/>
      <c r="I67" s="503"/>
      <c r="J67" s="501">
        <v>855134</v>
      </c>
      <c r="K67" s="501"/>
      <c r="L67" s="501"/>
      <c r="M67" s="502">
        <v>471138</v>
      </c>
      <c r="N67" s="501"/>
      <c r="O67" s="503"/>
      <c r="P67" s="501">
        <v>274030</v>
      </c>
      <c r="Q67" s="501"/>
      <c r="R67" s="501"/>
      <c r="S67" s="502">
        <v>99354</v>
      </c>
      <c r="T67" s="501"/>
      <c r="U67" s="503"/>
      <c r="V67" s="501">
        <v>68191</v>
      </c>
      <c r="W67" s="501"/>
      <c r="X67" s="501"/>
      <c r="Y67" s="502">
        <v>597025</v>
      </c>
      <c r="Z67" s="501"/>
      <c r="AA67" s="503"/>
      <c r="AB67" s="502">
        <v>46867</v>
      </c>
      <c r="AC67" s="501"/>
      <c r="AD67" s="501"/>
      <c r="AE67" s="502"/>
      <c r="AF67" s="501"/>
      <c r="AG67" s="511"/>
      <c r="AH67" s="74"/>
    </row>
    <row r="68" spans="2:34" ht="19.5" customHeight="1">
      <c r="B68" s="500"/>
      <c r="C68" s="39"/>
      <c r="D68" s="28" t="s">
        <v>13</v>
      </c>
      <c r="E68" s="75" t="s">
        <v>32</v>
      </c>
      <c r="F68" s="76" t="s">
        <v>31</v>
      </c>
      <c r="G68" s="28" t="s">
        <v>13</v>
      </c>
      <c r="H68" s="75" t="s">
        <v>32</v>
      </c>
      <c r="I68" s="77" t="s">
        <v>31</v>
      </c>
      <c r="J68" s="30" t="s">
        <v>13</v>
      </c>
      <c r="K68" s="75" t="s">
        <v>32</v>
      </c>
      <c r="L68" s="76" t="s">
        <v>31</v>
      </c>
      <c r="M68" s="28" t="s">
        <v>13</v>
      </c>
      <c r="N68" s="75" t="s">
        <v>32</v>
      </c>
      <c r="O68" s="77" t="s">
        <v>31</v>
      </c>
      <c r="P68" s="30" t="s">
        <v>13</v>
      </c>
      <c r="Q68" s="75" t="s">
        <v>32</v>
      </c>
      <c r="R68" s="76" t="s">
        <v>31</v>
      </c>
      <c r="S68" s="28" t="s">
        <v>13</v>
      </c>
      <c r="T68" s="75" t="s">
        <v>32</v>
      </c>
      <c r="U68" s="77" t="s">
        <v>31</v>
      </c>
      <c r="V68" s="30" t="s">
        <v>13</v>
      </c>
      <c r="W68" s="75" t="s">
        <v>32</v>
      </c>
      <c r="X68" s="76" t="s">
        <v>31</v>
      </c>
      <c r="Y68" s="28" t="s">
        <v>13</v>
      </c>
      <c r="Z68" s="75" t="s">
        <v>32</v>
      </c>
      <c r="AA68" s="77" t="s">
        <v>31</v>
      </c>
      <c r="AB68" s="28" t="s">
        <v>13</v>
      </c>
      <c r="AC68" s="75" t="s">
        <v>32</v>
      </c>
      <c r="AD68" s="76" t="s">
        <v>31</v>
      </c>
      <c r="AE68" s="28"/>
      <c r="AF68" s="75"/>
      <c r="AG68" s="78"/>
      <c r="AH68" s="79"/>
    </row>
    <row r="69" spans="2:34" ht="19.5" customHeight="1">
      <c r="B69" s="154">
        <v>32</v>
      </c>
      <c r="C69" s="80">
        <v>1</v>
      </c>
      <c r="D69" s="95">
        <v>26</v>
      </c>
      <c r="E69" s="12">
        <v>122022.19230769231</v>
      </c>
      <c r="F69" s="29"/>
      <c r="G69" s="82">
        <v>5</v>
      </c>
      <c r="H69" s="48">
        <v>389186.6</v>
      </c>
      <c r="I69" s="44">
        <v>4</v>
      </c>
      <c r="J69" s="82">
        <v>1</v>
      </c>
      <c r="K69" s="48">
        <v>855134</v>
      </c>
      <c r="L69" s="46">
        <v>1</v>
      </c>
      <c r="M69" s="82">
        <v>1</v>
      </c>
      <c r="N69" s="48">
        <v>471138</v>
      </c>
      <c r="O69" s="44">
        <v>2</v>
      </c>
      <c r="P69" s="82">
        <v>1</v>
      </c>
      <c r="Q69" s="48">
        <v>274030</v>
      </c>
      <c r="R69" s="49">
        <v>9</v>
      </c>
      <c r="S69" s="95">
        <v>1</v>
      </c>
      <c r="T69" s="12">
        <v>99354</v>
      </c>
      <c r="U69" s="31"/>
      <c r="V69" s="95">
        <v>1</v>
      </c>
      <c r="W69" s="12">
        <v>68191</v>
      </c>
      <c r="X69" s="29"/>
      <c r="Y69" s="82">
        <v>2</v>
      </c>
      <c r="Z69" s="48">
        <v>298512.5</v>
      </c>
      <c r="AA69" s="44">
        <v>6</v>
      </c>
      <c r="AB69" s="95">
        <v>1</v>
      </c>
      <c r="AC69" s="12">
        <v>46867</v>
      </c>
      <c r="AD69" s="29"/>
      <c r="AE69" s="95"/>
      <c r="AF69" s="12"/>
      <c r="AG69" s="13"/>
      <c r="AH69" s="25"/>
    </row>
    <row r="70" spans="2:34" ht="19.5" customHeight="1">
      <c r="B70" s="71">
        <v>20</v>
      </c>
      <c r="C70" s="40">
        <v>2</v>
      </c>
      <c r="D70" s="88">
        <v>27</v>
      </c>
      <c r="E70" s="14">
        <v>117502.85185185185</v>
      </c>
      <c r="F70" s="24"/>
      <c r="G70" s="87">
        <v>6</v>
      </c>
      <c r="H70" s="19">
        <v>324322.1666666667</v>
      </c>
      <c r="I70" s="45">
        <v>5</v>
      </c>
      <c r="J70" s="87">
        <v>2</v>
      </c>
      <c r="K70" s="19">
        <v>427567</v>
      </c>
      <c r="L70" s="47">
        <v>3</v>
      </c>
      <c r="M70" s="87">
        <v>2</v>
      </c>
      <c r="N70" s="19">
        <v>235569</v>
      </c>
      <c r="O70" s="45">
        <v>11</v>
      </c>
      <c r="P70" s="88">
        <v>2</v>
      </c>
      <c r="Q70" s="14">
        <v>137015</v>
      </c>
      <c r="R70" s="24">
        <v>24</v>
      </c>
      <c r="S70" s="88">
        <v>2</v>
      </c>
      <c r="T70" s="14">
        <v>49677</v>
      </c>
      <c r="U70" s="32"/>
      <c r="V70" s="88">
        <v>2</v>
      </c>
      <c r="W70" s="14">
        <v>34095.5</v>
      </c>
      <c r="X70" s="24"/>
      <c r="Y70" s="110">
        <v>3</v>
      </c>
      <c r="Z70" s="101">
        <v>199008.33333333334</v>
      </c>
      <c r="AA70" s="112">
        <v>14</v>
      </c>
      <c r="AB70" s="88">
        <v>2</v>
      </c>
      <c r="AC70" s="14">
        <v>23433.5</v>
      </c>
      <c r="AD70" s="24"/>
      <c r="AE70" s="88"/>
      <c r="AF70" s="14"/>
      <c r="AG70" s="15"/>
      <c r="AH70" s="25"/>
    </row>
    <row r="71" spans="2:34" ht="19.5" customHeight="1">
      <c r="B71" s="155">
        <v>52</v>
      </c>
      <c r="C71" s="40">
        <v>3</v>
      </c>
      <c r="D71" s="88">
        <v>28</v>
      </c>
      <c r="E71" s="14">
        <v>113306.32142857143</v>
      </c>
      <c r="F71" s="24"/>
      <c r="G71" s="87">
        <v>7</v>
      </c>
      <c r="H71" s="19">
        <v>277990.4285714286</v>
      </c>
      <c r="I71" s="45">
        <v>8</v>
      </c>
      <c r="J71" s="87">
        <v>3</v>
      </c>
      <c r="K71" s="19">
        <v>285044.6666666667</v>
      </c>
      <c r="L71" s="47">
        <v>7</v>
      </c>
      <c r="M71" s="110">
        <v>3</v>
      </c>
      <c r="N71" s="101">
        <v>157046</v>
      </c>
      <c r="O71" s="112">
        <v>18</v>
      </c>
      <c r="P71" s="88">
        <v>3</v>
      </c>
      <c r="Q71" s="14">
        <v>91343.33333333333</v>
      </c>
      <c r="R71" s="24"/>
      <c r="S71" s="88">
        <v>3</v>
      </c>
      <c r="T71" s="14">
        <v>33118</v>
      </c>
      <c r="U71" s="32"/>
      <c r="V71" s="88">
        <v>3</v>
      </c>
      <c r="W71" s="14">
        <v>22730.333333333332</v>
      </c>
      <c r="X71" s="24"/>
      <c r="Y71" s="88">
        <v>4</v>
      </c>
      <c r="Z71" s="14">
        <v>149256.25</v>
      </c>
      <c r="AA71" s="32">
        <v>21</v>
      </c>
      <c r="AB71" s="88">
        <v>3</v>
      </c>
      <c r="AC71" s="14">
        <v>15622.333333333334</v>
      </c>
      <c r="AD71" s="24"/>
      <c r="AE71" s="88"/>
      <c r="AF71" s="14"/>
      <c r="AG71" s="15"/>
      <c r="AH71" s="25"/>
    </row>
    <row r="72" spans="2:34" ht="19.5" customHeight="1">
      <c r="B72" s="156">
        <v>32</v>
      </c>
      <c r="C72" s="40">
        <v>4</v>
      </c>
      <c r="D72" s="88">
        <v>29</v>
      </c>
      <c r="E72" s="14">
        <v>109399.20689655172</v>
      </c>
      <c r="F72" s="24"/>
      <c r="G72" s="87">
        <v>8</v>
      </c>
      <c r="H72" s="19">
        <v>243241.625</v>
      </c>
      <c r="I72" s="45">
        <v>10</v>
      </c>
      <c r="J72" s="110">
        <v>4</v>
      </c>
      <c r="K72" s="101">
        <v>213783.5</v>
      </c>
      <c r="L72" s="114">
        <v>13</v>
      </c>
      <c r="M72" s="88">
        <v>4</v>
      </c>
      <c r="N72" s="14">
        <v>117784.5</v>
      </c>
      <c r="O72" s="32"/>
      <c r="P72" s="88">
        <v>4</v>
      </c>
      <c r="Q72" s="14">
        <v>68507.5</v>
      </c>
      <c r="R72" s="24"/>
      <c r="S72" s="88">
        <v>4</v>
      </c>
      <c r="T72" s="14">
        <v>24838.5</v>
      </c>
      <c r="U72" s="32"/>
      <c r="V72" s="88">
        <v>4</v>
      </c>
      <c r="W72" s="14">
        <v>17047.75</v>
      </c>
      <c r="X72" s="24"/>
      <c r="Y72" s="88">
        <v>5</v>
      </c>
      <c r="Z72" s="14">
        <v>119405</v>
      </c>
      <c r="AA72" s="32"/>
      <c r="AB72" s="88">
        <v>4</v>
      </c>
      <c r="AC72" s="14">
        <v>11716.75</v>
      </c>
      <c r="AD72" s="24"/>
      <c r="AE72" s="88"/>
      <c r="AF72" s="14"/>
      <c r="AG72" s="15"/>
      <c r="AH72" s="25"/>
    </row>
    <row r="73" spans="2:34" ht="19.5" customHeight="1">
      <c r="B73" s="115">
        <v>11</v>
      </c>
      <c r="C73" s="40">
        <v>5</v>
      </c>
      <c r="D73" s="88">
        <v>30</v>
      </c>
      <c r="E73" s="14">
        <v>105752.56666666667</v>
      </c>
      <c r="F73" s="24"/>
      <c r="G73" s="121">
        <v>9</v>
      </c>
      <c r="H73" s="122">
        <v>216214.77777777778</v>
      </c>
      <c r="I73" s="123">
        <v>12</v>
      </c>
      <c r="J73" s="110">
        <v>5</v>
      </c>
      <c r="K73" s="101">
        <v>171026.8</v>
      </c>
      <c r="L73" s="114">
        <v>17</v>
      </c>
      <c r="M73" s="88">
        <v>5</v>
      </c>
      <c r="N73" s="14">
        <v>94227.6</v>
      </c>
      <c r="O73" s="32"/>
      <c r="P73" s="88">
        <v>5</v>
      </c>
      <c r="Q73" s="14">
        <v>54806</v>
      </c>
      <c r="R73" s="24"/>
      <c r="S73" s="88">
        <v>5</v>
      </c>
      <c r="T73" s="14">
        <v>19870.8</v>
      </c>
      <c r="U73" s="32"/>
      <c r="V73" s="88">
        <v>5</v>
      </c>
      <c r="W73" s="14">
        <v>13638.2</v>
      </c>
      <c r="X73" s="24"/>
      <c r="Y73" s="88">
        <v>6</v>
      </c>
      <c r="Z73" s="14">
        <v>99504.16666666667</v>
      </c>
      <c r="AA73" s="32"/>
      <c r="AB73" s="88">
        <v>5</v>
      </c>
      <c r="AC73" s="14">
        <v>9373.4</v>
      </c>
      <c r="AD73" s="24"/>
      <c r="AE73" s="88"/>
      <c r="AF73" s="14"/>
      <c r="AG73" s="15"/>
      <c r="AH73" s="25"/>
    </row>
    <row r="74" spans="2:34" ht="19.5" customHeight="1">
      <c r="B74" s="157">
        <v>43</v>
      </c>
      <c r="C74" s="40">
        <v>6</v>
      </c>
      <c r="D74" s="88">
        <v>31</v>
      </c>
      <c r="E74" s="14">
        <v>102341.19354838709</v>
      </c>
      <c r="F74" s="24"/>
      <c r="G74" s="110">
        <v>10</v>
      </c>
      <c r="H74" s="101">
        <v>194593.3</v>
      </c>
      <c r="I74" s="112">
        <v>15</v>
      </c>
      <c r="J74" s="88">
        <v>6</v>
      </c>
      <c r="K74" s="14">
        <v>142522.33333333334</v>
      </c>
      <c r="L74" s="24">
        <v>22</v>
      </c>
      <c r="M74" s="88">
        <v>6</v>
      </c>
      <c r="N74" s="14">
        <v>78523</v>
      </c>
      <c r="O74" s="32"/>
      <c r="P74" s="88">
        <v>6</v>
      </c>
      <c r="Q74" s="14">
        <v>45671.666666666664</v>
      </c>
      <c r="R74" s="24"/>
      <c r="S74" s="88">
        <v>6</v>
      </c>
      <c r="T74" s="14">
        <v>16559</v>
      </c>
      <c r="U74" s="32"/>
      <c r="V74" s="88">
        <v>6</v>
      </c>
      <c r="W74" s="14">
        <v>11365.166666666666</v>
      </c>
      <c r="X74" s="24"/>
      <c r="Y74" s="88">
        <v>7</v>
      </c>
      <c r="Z74" s="14">
        <v>85289.28571428571</v>
      </c>
      <c r="AA74" s="32"/>
      <c r="AB74" s="88">
        <v>6</v>
      </c>
      <c r="AC74" s="14">
        <v>7811.166666666667</v>
      </c>
      <c r="AD74" s="24"/>
      <c r="AE74" s="88"/>
      <c r="AF74" s="14"/>
      <c r="AG74" s="15"/>
      <c r="AH74" s="25"/>
    </row>
    <row r="75" spans="2:34" ht="19.5" customHeight="1">
      <c r="B75" s="69"/>
      <c r="C75" s="41">
        <v>7</v>
      </c>
      <c r="D75" s="96">
        <v>32</v>
      </c>
      <c r="E75" s="20">
        <v>99143.03125</v>
      </c>
      <c r="F75" s="9"/>
      <c r="G75" s="118">
        <v>11</v>
      </c>
      <c r="H75" s="119">
        <v>176903</v>
      </c>
      <c r="I75" s="120">
        <v>16</v>
      </c>
      <c r="J75" s="96">
        <v>7</v>
      </c>
      <c r="K75" s="20">
        <v>122162</v>
      </c>
      <c r="L75" s="9"/>
      <c r="M75" s="96">
        <v>7</v>
      </c>
      <c r="N75" s="20">
        <v>67305.42857142857</v>
      </c>
      <c r="O75" s="33"/>
      <c r="P75" s="96">
        <v>7</v>
      </c>
      <c r="Q75" s="20">
        <v>39147.142857142855</v>
      </c>
      <c r="R75" s="9"/>
      <c r="S75" s="96">
        <v>7</v>
      </c>
      <c r="T75" s="20">
        <v>14193.42857142857</v>
      </c>
      <c r="U75" s="33"/>
      <c r="V75" s="96">
        <v>7</v>
      </c>
      <c r="W75" s="20">
        <v>9741.57142857143</v>
      </c>
      <c r="X75" s="9"/>
      <c r="Y75" s="96">
        <v>8</v>
      </c>
      <c r="Z75" s="20">
        <v>74628.125</v>
      </c>
      <c r="AA75" s="33"/>
      <c r="AB75" s="96">
        <v>7</v>
      </c>
      <c r="AC75" s="20">
        <v>6695.285714285715</v>
      </c>
      <c r="AD75" s="9"/>
      <c r="AE75" s="96"/>
      <c r="AF75" s="20"/>
      <c r="AG75" s="21"/>
      <c r="AH75" s="25"/>
    </row>
    <row r="76" spans="2:34" ht="19.5" customHeight="1">
      <c r="B76" s="35"/>
      <c r="C76" s="40">
        <v>8</v>
      </c>
      <c r="D76" s="88">
        <v>33</v>
      </c>
      <c r="E76" s="14">
        <v>96138.69696969698</v>
      </c>
      <c r="F76" s="24"/>
      <c r="G76" s="110">
        <v>12</v>
      </c>
      <c r="H76" s="101">
        <v>162161.08333333334</v>
      </c>
      <c r="I76" s="112">
        <v>19</v>
      </c>
      <c r="J76" s="88">
        <v>8</v>
      </c>
      <c r="K76" s="14">
        <v>106891.75</v>
      </c>
      <c r="L76" s="24"/>
      <c r="M76" s="88">
        <v>8</v>
      </c>
      <c r="N76" s="14">
        <v>58892.25</v>
      </c>
      <c r="O76" s="32"/>
      <c r="P76" s="88">
        <v>8</v>
      </c>
      <c r="Q76" s="14">
        <v>34253.75</v>
      </c>
      <c r="R76" s="24"/>
      <c r="S76" s="88">
        <v>8</v>
      </c>
      <c r="T76" s="14">
        <v>12419.25</v>
      </c>
      <c r="U76" s="32"/>
      <c r="V76" s="88">
        <v>8</v>
      </c>
      <c r="W76" s="14">
        <v>8523.875</v>
      </c>
      <c r="X76" s="24"/>
      <c r="Y76" s="88">
        <v>9</v>
      </c>
      <c r="Z76" s="14">
        <v>66336.11111111111</v>
      </c>
      <c r="AA76" s="32"/>
      <c r="AB76" s="88">
        <v>8</v>
      </c>
      <c r="AC76" s="14">
        <v>5858.375</v>
      </c>
      <c r="AD76" s="24"/>
      <c r="AE76" s="88"/>
      <c r="AF76" s="14"/>
      <c r="AG76" s="15"/>
      <c r="AH76" s="25"/>
    </row>
    <row r="77" spans="2:34" ht="19.5" customHeight="1">
      <c r="B77" s="35"/>
      <c r="C77" s="41">
        <v>9</v>
      </c>
      <c r="D77" s="96">
        <v>34</v>
      </c>
      <c r="E77" s="20">
        <v>93311.08823529411</v>
      </c>
      <c r="F77" s="9"/>
      <c r="G77" s="118">
        <v>13</v>
      </c>
      <c r="H77" s="119">
        <v>149687.15384615384</v>
      </c>
      <c r="I77" s="120">
        <v>20</v>
      </c>
      <c r="J77" s="96">
        <v>9</v>
      </c>
      <c r="K77" s="20">
        <v>95014.88888888889</v>
      </c>
      <c r="L77" s="9"/>
      <c r="M77" s="96">
        <v>9</v>
      </c>
      <c r="N77" s="20">
        <v>52348.666666666664</v>
      </c>
      <c r="O77" s="33"/>
      <c r="P77" s="96">
        <v>9</v>
      </c>
      <c r="Q77" s="20">
        <v>30447.777777777777</v>
      </c>
      <c r="R77" s="9"/>
      <c r="S77" s="96">
        <v>9</v>
      </c>
      <c r="T77" s="20">
        <v>11039.333333333334</v>
      </c>
      <c r="U77" s="33"/>
      <c r="V77" s="96">
        <v>9</v>
      </c>
      <c r="W77" s="20">
        <v>7576.777777777777</v>
      </c>
      <c r="X77" s="9"/>
      <c r="Y77" s="96">
        <v>10</v>
      </c>
      <c r="Z77" s="20">
        <v>59702.5</v>
      </c>
      <c r="AA77" s="33"/>
      <c r="AB77" s="96">
        <v>9</v>
      </c>
      <c r="AC77" s="20">
        <v>5207.444444444444</v>
      </c>
      <c r="AD77" s="9"/>
      <c r="AE77" s="96"/>
      <c r="AF77" s="20"/>
      <c r="AG77" s="21"/>
      <c r="AH77" s="25"/>
    </row>
    <row r="78" spans="2:34" ht="19.5" customHeight="1">
      <c r="B78" s="35"/>
      <c r="C78" s="40">
        <v>10</v>
      </c>
      <c r="D78" s="88">
        <v>35</v>
      </c>
      <c r="E78" s="14">
        <v>90645.05714285714</v>
      </c>
      <c r="F78" s="24"/>
      <c r="G78" s="88">
        <v>14</v>
      </c>
      <c r="H78" s="14">
        <v>138995.2142857143</v>
      </c>
      <c r="I78" s="32">
        <v>23</v>
      </c>
      <c r="J78" s="88">
        <v>10</v>
      </c>
      <c r="K78" s="14">
        <v>85513.4</v>
      </c>
      <c r="L78" s="24"/>
      <c r="M78" s="88">
        <v>10</v>
      </c>
      <c r="N78" s="14">
        <v>47113.8</v>
      </c>
      <c r="O78" s="32"/>
      <c r="P78" s="88">
        <v>10</v>
      </c>
      <c r="Q78" s="14">
        <v>27403</v>
      </c>
      <c r="R78" s="24"/>
      <c r="S78" s="88">
        <v>10</v>
      </c>
      <c r="T78" s="14">
        <v>9935.4</v>
      </c>
      <c r="U78" s="32"/>
      <c r="V78" s="88">
        <v>10</v>
      </c>
      <c r="W78" s="14">
        <v>6819.1</v>
      </c>
      <c r="X78" s="24"/>
      <c r="Y78" s="88">
        <v>11</v>
      </c>
      <c r="Z78" s="14">
        <v>54275</v>
      </c>
      <c r="AA78" s="32"/>
      <c r="AB78" s="88">
        <v>10</v>
      </c>
      <c r="AC78" s="14">
        <v>4686.7</v>
      </c>
      <c r="AD78" s="24"/>
      <c r="AE78" s="88"/>
      <c r="AF78" s="14"/>
      <c r="AG78" s="15"/>
      <c r="AH78" s="25"/>
    </row>
    <row r="79" spans="2:34" ht="19.5" customHeight="1" hidden="1">
      <c r="B79" s="35"/>
      <c r="C79" s="40">
        <v>11</v>
      </c>
      <c r="D79" s="88">
        <v>36</v>
      </c>
      <c r="E79" s="14">
        <v>88127.13888888889</v>
      </c>
      <c r="F79" s="24"/>
      <c r="G79" s="88">
        <v>15</v>
      </c>
      <c r="H79" s="14">
        <v>129728.86666666667</v>
      </c>
      <c r="I79" s="32"/>
      <c r="J79" s="88">
        <v>11</v>
      </c>
      <c r="K79" s="14">
        <v>77739.45454545454</v>
      </c>
      <c r="L79" s="24"/>
      <c r="M79" s="88">
        <v>11</v>
      </c>
      <c r="N79" s="14">
        <v>42830.72727272727</v>
      </c>
      <c r="O79" s="32"/>
      <c r="P79" s="88">
        <v>11</v>
      </c>
      <c r="Q79" s="14">
        <v>24911.81818181818</v>
      </c>
      <c r="R79" s="24"/>
      <c r="S79" s="88">
        <v>11</v>
      </c>
      <c r="T79" s="14">
        <v>9032.181818181818</v>
      </c>
      <c r="U79" s="32"/>
      <c r="V79" s="88">
        <v>11</v>
      </c>
      <c r="W79" s="14">
        <v>6199.181818181818</v>
      </c>
      <c r="X79" s="24"/>
      <c r="Y79" s="88">
        <v>12</v>
      </c>
      <c r="Z79" s="14">
        <v>49752.083333333336</v>
      </c>
      <c r="AA79" s="32"/>
      <c r="AB79" s="88">
        <v>11</v>
      </c>
      <c r="AC79" s="14">
        <v>4260.636363636364</v>
      </c>
      <c r="AD79" s="24"/>
      <c r="AE79" s="88"/>
      <c r="AF79" s="4"/>
      <c r="AG79" s="15"/>
      <c r="AH79" s="25"/>
    </row>
    <row r="80" spans="2:34" ht="19.5" customHeight="1" hidden="1">
      <c r="B80" s="35"/>
      <c r="C80" s="40">
        <v>12</v>
      </c>
      <c r="D80" s="88">
        <v>37</v>
      </c>
      <c r="E80" s="14">
        <v>85745.32432432432</v>
      </c>
      <c r="F80" s="24"/>
      <c r="G80" s="88">
        <v>16</v>
      </c>
      <c r="H80" s="14">
        <v>121620.8125</v>
      </c>
      <c r="I80" s="32"/>
      <c r="J80" s="88">
        <v>12</v>
      </c>
      <c r="K80" s="14">
        <v>71261.16666666667</v>
      </c>
      <c r="L80" s="24"/>
      <c r="M80" s="88">
        <v>12</v>
      </c>
      <c r="N80" s="14">
        <v>39261.5</v>
      </c>
      <c r="O80" s="32"/>
      <c r="P80" s="88">
        <v>12</v>
      </c>
      <c r="Q80" s="14">
        <v>22835.833333333332</v>
      </c>
      <c r="R80" s="24"/>
      <c r="S80" s="88">
        <v>12</v>
      </c>
      <c r="T80" s="14">
        <v>8279.5</v>
      </c>
      <c r="U80" s="32"/>
      <c r="V80" s="88">
        <v>12</v>
      </c>
      <c r="W80" s="14">
        <v>5682.583333333333</v>
      </c>
      <c r="X80" s="24"/>
      <c r="Y80" s="88">
        <v>13</v>
      </c>
      <c r="Z80" s="14">
        <v>45925</v>
      </c>
      <c r="AA80" s="32"/>
      <c r="AB80" s="88">
        <v>12</v>
      </c>
      <c r="AC80" s="14">
        <v>3905.5833333333335</v>
      </c>
      <c r="AD80" s="24"/>
      <c r="AE80" s="88"/>
      <c r="AF80" s="4"/>
      <c r="AG80" s="15"/>
      <c r="AH80" s="25"/>
    </row>
    <row r="81" spans="2:34" ht="19.5" customHeight="1" hidden="1">
      <c r="B81" s="35"/>
      <c r="C81" s="40">
        <v>13</v>
      </c>
      <c r="D81" s="88">
        <v>38</v>
      </c>
      <c r="E81" s="14">
        <v>83488.86842105263</v>
      </c>
      <c r="F81" s="24"/>
      <c r="G81" s="88">
        <v>17</v>
      </c>
      <c r="H81" s="14">
        <v>114466.64705882352</v>
      </c>
      <c r="I81" s="32"/>
      <c r="J81" s="88">
        <v>13</v>
      </c>
      <c r="K81" s="14">
        <v>65779.53846153847</v>
      </c>
      <c r="L81" s="24"/>
      <c r="M81" s="88">
        <v>13</v>
      </c>
      <c r="N81" s="14">
        <v>36241.38461538462</v>
      </c>
      <c r="O81" s="32"/>
      <c r="P81" s="88">
        <v>13</v>
      </c>
      <c r="Q81" s="14">
        <v>21079.23076923077</v>
      </c>
      <c r="R81" s="24"/>
      <c r="S81" s="88">
        <v>13</v>
      </c>
      <c r="T81" s="14">
        <v>7642.615384615385</v>
      </c>
      <c r="U81" s="32"/>
      <c r="V81" s="88">
        <v>13</v>
      </c>
      <c r="W81" s="14">
        <v>5245.461538461538</v>
      </c>
      <c r="X81" s="24"/>
      <c r="Y81" s="88">
        <v>14</v>
      </c>
      <c r="Z81" s="14">
        <v>42644.642857142855</v>
      </c>
      <c r="AA81" s="32"/>
      <c r="AB81" s="88">
        <v>13</v>
      </c>
      <c r="AC81" s="14">
        <v>3605.153846153846</v>
      </c>
      <c r="AD81" s="24"/>
      <c r="AE81" s="88"/>
      <c r="AF81" s="4"/>
      <c r="AG81" s="15"/>
      <c r="AH81" s="25"/>
    </row>
    <row r="82" spans="2:34" ht="19.5" customHeight="1" hidden="1">
      <c r="B82" s="35"/>
      <c r="C82" s="40">
        <v>14</v>
      </c>
      <c r="D82" s="88">
        <v>39</v>
      </c>
      <c r="E82" s="14">
        <v>81348.1282051282</v>
      </c>
      <c r="F82" s="24"/>
      <c r="G82" s="88">
        <v>18</v>
      </c>
      <c r="H82" s="14">
        <v>108107.38888888889</v>
      </c>
      <c r="I82" s="32"/>
      <c r="J82" s="88">
        <v>14</v>
      </c>
      <c r="K82" s="14">
        <v>61081</v>
      </c>
      <c r="L82" s="24"/>
      <c r="M82" s="88">
        <v>14</v>
      </c>
      <c r="N82" s="14">
        <v>33652.71428571428</v>
      </c>
      <c r="O82" s="32"/>
      <c r="P82" s="88">
        <v>14</v>
      </c>
      <c r="Q82" s="14">
        <v>19573.571428571428</v>
      </c>
      <c r="R82" s="24"/>
      <c r="S82" s="88">
        <v>14</v>
      </c>
      <c r="T82" s="14">
        <v>7096.714285714285</v>
      </c>
      <c r="U82" s="32"/>
      <c r="V82" s="88">
        <v>14</v>
      </c>
      <c r="W82" s="14">
        <v>4870.785714285715</v>
      </c>
      <c r="X82" s="24"/>
      <c r="Y82" s="88">
        <v>15</v>
      </c>
      <c r="Z82" s="14">
        <v>39801.666666666664</v>
      </c>
      <c r="AA82" s="32"/>
      <c r="AB82" s="88">
        <v>14</v>
      </c>
      <c r="AC82" s="14">
        <v>3347.6428571428573</v>
      </c>
      <c r="AD82" s="24"/>
      <c r="AE82" s="88"/>
      <c r="AF82" s="4"/>
      <c r="AG82" s="15"/>
      <c r="AH82" s="25"/>
    </row>
    <row r="83" spans="2:34" ht="19.5" customHeight="1" hidden="1">
      <c r="B83" s="36"/>
      <c r="C83" s="42">
        <v>15</v>
      </c>
      <c r="D83" s="28">
        <v>40</v>
      </c>
      <c r="E83" s="22">
        <v>79314.425</v>
      </c>
      <c r="F83" s="8"/>
      <c r="G83" s="28">
        <v>19</v>
      </c>
      <c r="H83" s="22">
        <v>102417.52631578948</v>
      </c>
      <c r="I83" s="34"/>
      <c r="J83" s="28">
        <v>15</v>
      </c>
      <c r="K83" s="22">
        <v>57008.933333333334</v>
      </c>
      <c r="L83" s="8"/>
      <c r="M83" s="28">
        <v>15</v>
      </c>
      <c r="N83" s="22">
        <v>31409.2</v>
      </c>
      <c r="O83" s="34"/>
      <c r="P83" s="28">
        <v>15</v>
      </c>
      <c r="Q83" s="22">
        <v>18268.666666666668</v>
      </c>
      <c r="R83" s="8"/>
      <c r="S83" s="28">
        <v>15</v>
      </c>
      <c r="T83" s="22">
        <v>6623.6</v>
      </c>
      <c r="U83" s="34"/>
      <c r="V83" s="28">
        <v>15</v>
      </c>
      <c r="W83" s="22">
        <v>4546.066666666667</v>
      </c>
      <c r="X83" s="8"/>
      <c r="Y83" s="28">
        <v>16</v>
      </c>
      <c r="Z83" s="22">
        <v>37314.0625</v>
      </c>
      <c r="AA83" s="34"/>
      <c r="AB83" s="28">
        <v>15</v>
      </c>
      <c r="AC83" s="22">
        <v>3124.4666666666667</v>
      </c>
      <c r="AD83" s="8"/>
      <c r="AE83" s="28"/>
      <c r="AF83" s="2"/>
      <c r="AG83" s="1"/>
      <c r="AH83" s="25"/>
    </row>
    <row r="84" spans="2:34" ht="19.5" customHeight="1">
      <c r="B84" s="146" t="s">
        <v>34</v>
      </c>
      <c r="C84" s="147">
        <v>24</v>
      </c>
      <c r="D84" s="494">
        <v>10</v>
      </c>
      <c r="E84" s="495"/>
      <c r="F84" s="496"/>
      <c r="G84" s="494">
        <v>6</v>
      </c>
      <c r="H84" s="495">
        <v>2</v>
      </c>
      <c r="I84" s="496"/>
      <c r="J84" s="494">
        <v>2</v>
      </c>
      <c r="K84" s="495">
        <v>1</v>
      </c>
      <c r="L84" s="496"/>
      <c r="M84" s="494">
        <v>1</v>
      </c>
      <c r="N84" s="495"/>
      <c r="O84" s="496"/>
      <c r="P84" s="494"/>
      <c r="Q84" s="495"/>
      <c r="R84" s="496"/>
      <c r="S84" s="494">
        <v>1</v>
      </c>
      <c r="T84" s="495">
        <v>1</v>
      </c>
      <c r="U84" s="496"/>
      <c r="V84" s="494"/>
      <c r="W84" s="495"/>
      <c r="X84" s="496"/>
      <c r="Y84" s="494"/>
      <c r="Z84" s="495"/>
      <c r="AA84" s="496"/>
      <c r="AB84" s="494"/>
      <c r="AC84" s="495"/>
      <c r="AD84" s="495"/>
      <c r="AE84" s="494"/>
      <c r="AF84" s="495"/>
      <c r="AG84" s="506"/>
      <c r="AH84" s="72"/>
    </row>
    <row r="85" spans="2:34" ht="19.5" customHeight="1">
      <c r="B85" s="134" t="s">
        <v>35</v>
      </c>
      <c r="C85" s="53">
        <v>52</v>
      </c>
      <c r="D85" s="484">
        <v>35</v>
      </c>
      <c r="E85" s="485"/>
      <c r="F85" s="486"/>
      <c r="G85" s="484">
        <v>10</v>
      </c>
      <c r="H85" s="485"/>
      <c r="I85" s="487"/>
      <c r="J85" s="488">
        <v>2</v>
      </c>
      <c r="K85" s="485"/>
      <c r="L85" s="486"/>
      <c r="M85" s="484">
        <v>1</v>
      </c>
      <c r="N85" s="485"/>
      <c r="O85" s="487"/>
      <c r="P85" s="488" t="s">
        <v>88</v>
      </c>
      <c r="Q85" s="485"/>
      <c r="R85" s="486"/>
      <c r="S85" s="484">
        <v>1</v>
      </c>
      <c r="T85" s="485"/>
      <c r="U85" s="487"/>
      <c r="V85" s="488" t="s">
        <v>88</v>
      </c>
      <c r="W85" s="485"/>
      <c r="X85" s="486"/>
      <c r="Y85" s="484">
        <v>1</v>
      </c>
      <c r="Z85" s="485"/>
      <c r="AA85" s="487"/>
      <c r="AB85" s="489" t="s">
        <v>88</v>
      </c>
      <c r="AC85" s="490"/>
      <c r="AD85" s="490"/>
      <c r="AE85" s="484">
        <v>2</v>
      </c>
      <c r="AF85" s="485"/>
      <c r="AG85" s="507"/>
      <c r="AH85" s="73"/>
    </row>
    <row r="86" spans="2:34" ht="19.5" customHeight="1">
      <c r="B86" s="50" t="s">
        <v>67</v>
      </c>
      <c r="C86" s="51">
        <v>20</v>
      </c>
      <c r="D86" s="474"/>
      <c r="E86" s="475"/>
      <c r="F86" s="476"/>
      <c r="G86" s="474">
        <v>9</v>
      </c>
      <c r="H86" s="475"/>
      <c r="I86" s="477"/>
      <c r="J86" s="478">
        <v>5</v>
      </c>
      <c r="K86" s="475"/>
      <c r="L86" s="476"/>
      <c r="M86" s="474">
        <v>3</v>
      </c>
      <c r="N86" s="475"/>
      <c r="O86" s="477"/>
      <c r="P86" s="478">
        <v>1</v>
      </c>
      <c r="Q86" s="475"/>
      <c r="R86" s="476"/>
      <c r="S86" s="474"/>
      <c r="T86" s="475"/>
      <c r="U86" s="477"/>
      <c r="V86" s="478"/>
      <c r="W86" s="475"/>
      <c r="X86" s="476"/>
      <c r="Y86" s="474">
        <v>2</v>
      </c>
      <c r="Z86" s="475"/>
      <c r="AA86" s="477"/>
      <c r="AB86" s="479"/>
      <c r="AC86" s="480"/>
      <c r="AD86" s="480"/>
      <c r="AE86" s="474"/>
      <c r="AF86" s="475"/>
      <c r="AG86" s="508"/>
      <c r="AH86" s="73"/>
    </row>
    <row r="87" spans="2:34" ht="19.5" customHeight="1">
      <c r="B87" s="141" t="s">
        <v>71</v>
      </c>
      <c r="C87" s="142">
        <v>52</v>
      </c>
      <c r="D87" s="464">
        <v>25</v>
      </c>
      <c r="E87" s="465"/>
      <c r="F87" s="466"/>
      <c r="G87" s="464">
        <v>13</v>
      </c>
      <c r="H87" s="465"/>
      <c r="I87" s="467"/>
      <c r="J87" s="468">
        <v>5</v>
      </c>
      <c r="K87" s="465"/>
      <c r="L87" s="466"/>
      <c r="M87" s="464">
        <v>3</v>
      </c>
      <c r="N87" s="465"/>
      <c r="O87" s="467"/>
      <c r="P87" s="468">
        <v>1</v>
      </c>
      <c r="Q87" s="465"/>
      <c r="R87" s="466"/>
      <c r="S87" s="464" t="s">
        <v>88</v>
      </c>
      <c r="T87" s="465"/>
      <c r="U87" s="467"/>
      <c r="V87" s="468" t="s">
        <v>88</v>
      </c>
      <c r="W87" s="465"/>
      <c r="X87" s="466"/>
      <c r="Y87" s="464">
        <v>3</v>
      </c>
      <c r="Z87" s="465"/>
      <c r="AA87" s="467"/>
      <c r="AB87" s="469" t="s">
        <v>88</v>
      </c>
      <c r="AC87" s="470"/>
      <c r="AD87" s="470"/>
      <c r="AE87" s="464">
        <v>2</v>
      </c>
      <c r="AF87" s="465"/>
      <c r="AG87" s="512"/>
      <c r="AH87" s="73"/>
    </row>
    <row r="88" spans="2:34" ht="19.5" customHeight="1">
      <c r="B88" s="136" t="s">
        <v>69</v>
      </c>
      <c r="C88" s="137">
        <v>11</v>
      </c>
      <c r="D88" s="450"/>
      <c r="E88" s="448"/>
      <c r="F88" s="449"/>
      <c r="G88" s="450">
        <v>4</v>
      </c>
      <c r="H88" s="448"/>
      <c r="I88" s="451"/>
      <c r="J88" s="447">
        <v>3</v>
      </c>
      <c r="K88" s="448"/>
      <c r="L88" s="449"/>
      <c r="M88" s="450">
        <v>2</v>
      </c>
      <c r="N88" s="448"/>
      <c r="O88" s="451"/>
      <c r="P88" s="447">
        <v>1</v>
      </c>
      <c r="Q88" s="448"/>
      <c r="R88" s="449"/>
      <c r="S88" s="450"/>
      <c r="T88" s="448"/>
      <c r="U88" s="451"/>
      <c r="V88" s="447"/>
      <c r="W88" s="448"/>
      <c r="X88" s="449"/>
      <c r="Y88" s="450">
        <v>1</v>
      </c>
      <c r="Z88" s="448"/>
      <c r="AA88" s="451"/>
      <c r="AB88" s="435"/>
      <c r="AC88" s="436"/>
      <c r="AD88" s="436"/>
      <c r="AE88" s="450"/>
      <c r="AF88" s="448"/>
      <c r="AG88" s="459"/>
      <c r="AH88" s="73"/>
    </row>
    <row r="89" spans="2:34" ht="19.5" customHeight="1" thickBot="1">
      <c r="B89" s="128" t="s">
        <v>73</v>
      </c>
      <c r="C89" s="129">
        <v>43</v>
      </c>
      <c r="D89" s="439">
        <v>25</v>
      </c>
      <c r="E89" s="440"/>
      <c r="F89" s="441"/>
      <c r="G89" s="439">
        <v>8</v>
      </c>
      <c r="H89" s="440"/>
      <c r="I89" s="442"/>
      <c r="J89" s="443">
        <v>3</v>
      </c>
      <c r="K89" s="440"/>
      <c r="L89" s="441"/>
      <c r="M89" s="439">
        <v>2</v>
      </c>
      <c r="N89" s="440"/>
      <c r="O89" s="442"/>
      <c r="P89" s="443">
        <v>1</v>
      </c>
      <c r="Q89" s="440"/>
      <c r="R89" s="441"/>
      <c r="S89" s="439" t="s">
        <v>88</v>
      </c>
      <c r="T89" s="440"/>
      <c r="U89" s="442"/>
      <c r="V89" s="443" t="s">
        <v>88</v>
      </c>
      <c r="W89" s="440"/>
      <c r="X89" s="441"/>
      <c r="Y89" s="439">
        <v>2</v>
      </c>
      <c r="Z89" s="440"/>
      <c r="AA89" s="442"/>
      <c r="AB89" s="432" t="s">
        <v>88</v>
      </c>
      <c r="AC89" s="433"/>
      <c r="AD89" s="433"/>
      <c r="AE89" s="439">
        <v>2</v>
      </c>
      <c r="AF89" s="440"/>
      <c r="AG89" s="458"/>
      <c r="AH89" s="73"/>
    </row>
    <row r="90" ht="19.5" customHeight="1">
      <c r="AH90" s="5"/>
    </row>
    <row r="91" ht="19.5" customHeight="1" thickBot="1"/>
    <row r="92" spans="2:33" ht="19.5" customHeight="1">
      <c r="B92" s="498" t="s">
        <v>38</v>
      </c>
      <c r="C92" s="37"/>
      <c r="D92" s="453" t="s">
        <v>18</v>
      </c>
      <c r="E92" s="452"/>
      <c r="F92" s="452"/>
      <c r="G92" s="453" t="s">
        <v>17</v>
      </c>
      <c r="H92" s="452"/>
      <c r="I92" s="454"/>
      <c r="J92" s="452" t="s">
        <v>19</v>
      </c>
      <c r="K92" s="452"/>
      <c r="L92" s="452"/>
      <c r="M92" s="453" t="s">
        <v>20</v>
      </c>
      <c r="N92" s="452"/>
      <c r="O92" s="454"/>
      <c r="P92" s="452" t="s">
        <v>21</v>
      </c>
      <c r="Q92" s="452"/>
      <c r="R92" s="452"/>
      <c r="S92" s="453" t="s">
        <v>23</v>
      </c>
      <c r="T92" s="452"/>
      <c r="U92" s="454"/>
      <c r="V92" s="452" t="s">
        <v>24</v>
      </c>
      <c r="W92" s="452"/>
      <c r="X92" s="452"/>
      <c r="Y92" s="453" t="s">
        <v>25</v>
      </c>
      <c r="Z92" s="452"/>
      <c r="AA92" s="454"/>
      <c r="AB92" s="453" t="s">
        <v>26</v>
      </c>
      <c r="AC92" s="452"/>
      <c r="AD92" s="452"/>
      <c r="AE92" s="453" t="s">
        <v>33</v>
      </c>
      <c r="AF92" s="452"/>
      <c r="AG92" s="509"/>
    </row>
    <row r="93" spans="2:33" ht="19.5" customHeight="1">
      <c r="B93" s="499"/>
      <c r="C93" s="38" t="s">
        <v>29</v>
      </c>
      <c r="D93" s="504">
        <v>28</v>
      </c>
      <c r="E93" s="455"/>
      <c r="F93" s="455"/>
      <c r="G93" s="504">
        <v>5</v>
      </c>
      <c r="H93" s="455"/>
      <c r="I93" s="505"/>
      <c r="J93" s="455"/>
      <c r="K93" s="455"/>
      <c r="L93" s="455"/>
      <c r="M93" s="504"/>
      <c r="N93" s="455"/>
      <c r="O93" s="505"/>
      <c r="P93" s="455"/>
      <c r="Q93" s="455"/>
      <c r="R93" s="455"/>
      <c r="S93" s="504"/>
      <c r="T93" s="455"/>
      <c r="U93" s="505"/>
      <c r="V93" s="455"/>
      <c r="W93" s="455"/>
      <c r="X93" s="455"/>
      <c r="Y93" s="504">
        <v>1</v>
      </c>
      <c r="Z93" s="455"/>
      <c r="AA93" s="505"/>
      <c r="AB93" s="504"/>
      <c r="AC93" s="455"/>
      <c r="AD93" s="455"/>
      <c r="AE93" s="504"/>
      <c r="AF93" s="455"/>
      <c r="AG93" s="510"/>
    </row>
    <row r="94" spans="2:33" ht="19.5" customHeight="1">
      <c r="B94" s="499"/>
      <c r="C94" s="38" t="s">
        <v>30</v>
      </c>
      <c r="D94" s="502">
        <v>3695159</v>
      </c>
      <c r="E94" s="501"/>
      <c r="F94" s="501"/>
      <c r="G94" s="502">
        <v>2233560</v>
      </c>
      <c r="H94" s="501"/>
      <c r="I94" s="503"/>
      <c r="J94" s="501">
        <v>862427</v>
      </c>
      <c r="K94" s="501"/>
      <c r="L94" s="501"/>
      <c r="M94" s="502">
        <v>601299</v>
      </c>
      <c r="N94" s="501"/>
      <c r="O94" s="503"/>
      <c r="P94" s="501">
        <v>369754</v>
      </c>
      <c r="Q94" s="501"/>
      <c r="R94" s="501"/>
      <c r="S94" s="502">
        <v>102992</v>
      </c>
      <c r="T94" s="501"/>
      <c r="U94" s="503"/>
      <c r="V94" s="501">
        <v>79792</v>
      </c>
      <c r="W94" s="501"/>
      <c r="X94" s="501"/>
      <c r="Y94" s="502">
        <v>605358</v>
      </c>
      <c r="Z94" s="501"/>
      <c r="AA94" s="503"/>
      <c r="AB94" s="502">
        <v>44162</v>
      </c>
      <c r="AC94" s="501"/>
      <c r="AD94" s="501"/>
      <c r="AE94" s="502"/>
      <c r="AF94" s="501"/>
      <c r="AG94" s="511"/>
    </row>
    <row r="95" spans="2:33" ht="19.5" customHeight="1">
      <c r="B95" s="500"/>
      <c r="C95" s="39"/>
      <c r="D95" s="28" t="s">
        <v>13</v>
      </c>
      <c r="E95" s="75" t="s">
        <v>32</v>
      </c>
      <c r="F95" s="76" t="s">
        <v>31</v>
      </c>
      <c r="G95" s="28" t="s">
        <v>13</v>
      </c>
      <c r="H95" s="75" t="s">
        <v>32</v>
      </c>
      <c r="I95" s="77" t="s">
        <v>31</v>
      </c>
      <c r="J95" s="30" t="s">
        <v>13</v>
      </c>
      <c r="K95" s="75" t="s">
        <v>32</v>
      </c>
      <c r="L95" s="76" t="s">
        <v>31</v>
      </c>
      <c r="M95" s="28" t="s">
        <v>13</v>
      </c>
      <c r="N95" s="75" t="s">
        <v>32</v>
      </c>
      <c r="O95" s="77" t="s">
        <v>31</v>
      </c>
      <c r="P95" s="30" t="s">
        <v>13</v>
      </c>
      <c r="Q95" s="75" t="s">
        <v>32</v>
      </c>
      <c r="R95" s="76" t="s">
        <v>31</v>
      </c>
      <c r="S95" s="28" t="s">
        <v>13</v>
      </c>
      <c r="T95" s="75" t="s">
        <v>32</v>
      </c>
      <c r="U95" s="77" t="s">
        <v>31</v>
      </c>
      <c r="V95" s="30" t="s">
        <v>13</v>
      </c>
      <c r="W95" s="75" t="s">
        <v>32</v>
      </c>
      <c r="X95" s="76" t="s">
        <v>31</v>
      </c>
      <c r="Y95" s="28" t="s">
        <v>13</v>
      </c>
      <c r="Z95" s="75" t="s">
        <v>32</v>
      </c>
      <c r="AA95" s="77" t="s">
        <v>31</v>
      </c>
      <c r="AB95" s="28" t="s">
        <v>13</v>
      </c>
      <c r="AC95" s="75" t="s">
        <v>32</v>
      </c>
      <c r="AD95" s="76" t="s">
        <v>31</v>
      </c>
      <c r="AE95" s="28"/>
      <c r="AF95" s="75"/>
      <c r="AG95" s="78"/>
    </row>
    <row r="96" spans="2:33" ht="19.5" customHeight="1">
      <c r="B96" s="154">
        <v>34</v>
      </c>
      <c r="C96" s="80">
        <v>1</v>
      </c>
      <c r="D96" s="95">
        <v>29</v>
      </c>
      <c r="E96" s="12">
        <v>127419.27586206897</v>
      </c>
      <c r="F96" s="29"/>
      <c r="G96" s="99">
        <v>6</v>
      </c>
      <c r="H96" s="57">
        <v>372260</v>
      </c>
      <c r="I96" s="58">
        <v>7</v>
      </c>
      <c r="J96" s="82">
        <v>1</v>
      </c>
      <c r="K96" s="48">
        <v>862427</v>
      </c>
      <c r="L96" s="46">
        <v>1</v>
      </c>
      <c r="M96" s="82">
        <v>1</v>
      </c>
      <c r="N96" s="48">
        <v>601299</v>
      </c>
      <c r="O96" s="44">
        <v>2</v>
      </c>
      <c r="P96" s="82">
        <v>1</v>
      </c>
      <c r="Q96" s="48">
        <v>369754</v>
      </c>
      <c r="R96" s="49">
        <v>4</v>
      </c>
      <c r="S96" s="95">
        <v>1</v>
      </c>
      <c r="T96" s="12">
        <v>102992</v>
      </c>
      <c r="U96" s="31"/>
      <c r="V96" s="95">
        <v>1</v>
      </c>
      <c r="W96" s="12">
        <v>79792</v>
      </c>
      <c r="X96" s="29"/>
      <c r="Y96" s="82">
        <v>2</v>
      </c>
      <c r="Z96" s="48">
        <v>302679</v>
      </c>
      <c r="AA96" s="44">
        <v>5</v>
      </c>
      <c r="AB96" s="95">
        <v>1</v>
      </c>
      <c r="AC96" s="12">
        <v>44162</v>
      </c>
      <c r="AD96" s="29"/>
      <c r="AE96" s="95"/>
      <c r="AF96" s="12"/>
      <c r="AG96" s="13"/>
    </row>
    <row r="97" spans="2:33" ht="19.5" customHeight="1">
      <c r="B97" s="71">
        <v>22</v>
      </c>
      <c r="C97" s="40">
        <v>2</v>
      </c>
      <c r="D97" s="88">
        <v>30</v>
      </c>
      <c r="E97" s="14">
        <v>123171.96666666666</v>
      </c>
      <c r="F97" s="24"/>
      <c r="G97" s="100">
        <v>7</v>
      </c>
      <c r="H97" s="59">
        <v>319080</v>
      </c>
      <c r="I97" s="60">
        <v>8</v>
      </c>
      <c r="J97" s="87">
        <v>2</v>
      </c>
      <c r="K97" s="19">
        <v>431213.5</v>
      </c>
      <c r="L97" s="47">
        <v>3</v>
      </c>
      <c r="M97" s="87">
        <v>2</v>
      </c>
      <c r="N97" s="19">
        <v>300649.5</v>
      </c>
      <c r="O97" s="45">
        <v>6</v>
      </c>
      <c r="P97" s="110">
        <v>2</v>
      </c>
      <c r="Q97" s="101">
        <v>184877</v>
      </c>
      <c r="R97" s="114">
        <v>18</v>
      </c>
      <c r="S97" s="88">
        <v>2</v>
      </c>
      <c r="T97" s="14">
        <v>51496</v>
      </c>
      <c r="U97" s="32"/>
      <c r="V97" s="88">
        <v>2</v>
      </c>
      <c r="W97" s="14">
        <v>39896</v>
      </c>
      <c r="X97" s="24"/>
      <c r="Y97" s="110">
        <v>3</v>
      </c>
      <c r="Z97" s="101">
        <v>201786</v>
      </c>
      <c r="AA97" s="112">
        <v>14</v>
      </c>
      <c r="AB97" s="88">
        <v>2</v>
      </c>
      <c r="AC97" s="14">
        <v>22081</v>
      </c>
      <c r="AD97" s="24"/>
      <c r="AE97" s="88"/>
      <c r="AF97" s="14"/>
      <c r="AG97" s="15"/>
    </row>
    <row r="98" spans="2:33" ht="19.5" customHeight="1">
      <c r="B98" s="155">
        <v>56</v>
      </c>
      <c r="C98" s="40">
        <v>3</v>
      </c>
      <c r="D98" s="88">
        <v>31</v>
      </c>
      <c r="E98" s="14">
        <v>119198.67741935483</v>
      </c>
      <c r="F98" s="24"/>
      <c r="G98" s="100">
        <v>8</v>
      </c>
      <c r="H98" s="59">
        <v>279195</v>
      </c>
      <c r="I98" s="60">
        <v>10</v>
      </c>
      <c r="J98" s="87">
        <v>3</v>
      </c>
      <c r="K98" s="19">
        <v>287475.6666666667</v>
      </c>
      <c r="L98" s="47">
        <v>9</v>
      </c>
      <c r="M98" s="110">
        <v>3</v>
      </c>
      <c r="N98" s="101">
        <v>200433</v>
      </c>
      <c r="O98" s="112">
        <v>16</v>
      </c>
      <c r="P98" s="88">
        <v>3</v>
      </c>
      <c r="Q98" s="14">
        <v>123251.33333333333</v>
      </c>
      <c r="R98" s="24"/>
      <c r="S98" s="88">
        <v>3</v>
      </c>
      <c r="T98" s="14">
        <v>34330.666666666664</v>
      </c>
      <c r="U98" s="32"/>
      <c r="V98" s="88">
        <v>3</v>
      </c>
      <c r="W98" s="14">
        <v>26597.333333333332</v>
      </c>
      <c r="X98" s="24"/>
      <c r="Y98" s="110">
        <v>4</v>
      </c>
      <c r="Z98" s="101">
        <v>151339.5</v>
      </c>
      <c r="AA98" s="112">
        <v>22</v>
      </c>
      <c r="AB98" s="88">
        <v>3</v>
      </c>
      <c r="AC98" s="14">
        <v>14720.666666666666</v>
      </c>
      <c r="AD98" s="24"/>
      <c r="AE98" s="88"/>
      <c r="AF98" s="14"/>
      <c r="AG98" s="15"/>
    </row>
    <row r="99" spans="2:33" ht="19.5" customHeight="1">
      <c r="B99" s="156">
        <v>34</v>
      </c>
      <c r="C99" s="40">
        <v>4</v>
      </c>
      <c r="D99" s="88">
        <v>32</v>
      </c>
      <c r="E99" s="14">
        <v>115473.71875</v>
      </c>
      <c r="F99" s="24"/>
      <c r="G99" s="100">
        <v>9</v>
      </c>
      <c r="H99" s="59">
        <v>248173.33333333334</v>
      </c>
      <c r="I99" s="60">
        <v>11</v>
      </c>
      <c r="J99" s="87">
        <v>4</v>
      </c>
      <c r="K99" s="19">
        <v>215606.75</v>
      </c>
      <c r="L99" s="47">
        <v>13</v>
      </c>
      <c r="M99" s="88">
        <v>4</v>
      </c>
      <c r="N99" s="14">
        <v>150324.75</v>
      </c>
      <c r="O99" s="32">
        <v>23</v>
      </c>
      <c r="P99" s="88">
        <v>4</v>
      </c>
      <c r="Q99" s="14">
        <v>92438.5</v>
      </c>
      <c r="R99" s="24"/>
      <c r="S99" s="88">
        <v>4</v>
      </c>
      <c r="T99" s="14">
        <v>25748</v>
      </c>
      <c r="U99" s="32"/>
      <c r="V99" s="88">
        <v>4</v>
      </c>
      <c r="W99" s="14">
        <v>19948</v>
      </c>
      <c r="X99" s="24"/>
      <c r="Y99" s="88">
        <v>5</v>
      </c>
      <c r="Z99" s="14">
        <v>121071.6</v>
      </c>
      <c r="AA99" s="32"/>
      <c r="AB99" s="88">
        <v>4</v>
      </c>
      <c r="AC99" s="14">
        <v>11040.5</v>
      </c>
      <c r="AD99" s="24"/>
      <c r="AE99" s="88"/>
      <c r="AF99" s="14"/>
      <c r="AG99" s="15"/>
    </row>
    <row r="100" spans="2:33" ht="19.5" customHeight="1">
      <c r="B100" s="115">
        <v>13</v>
      </c>
      <c r="C100" s="40">
        <v>5</v>
      </c>
      <c r="D100" s="88">
        <v>33</v>
      </c>
      <c r="E100" s="14">
        <v>111974.51515151515</v>
      </c>
      <c r="F100" s="24"/>
      <c r="G100" s="100">
        <v>10</v>
      </c>
      <c r="H100" s="59">
        <v>223356</v>
      </c>
      <c r="I100" s="60">
        <v>12</v>
      </c>
      <c r="J100" s="110">
        <v>5</v>
      </c>
      <c r="K100" s="101">
        <v>172485.4</v>
      </c>
      <c r="L100" s="114">
        <v>19</v>
      </c>
      <c r="M100" s="88">
        <v>5</v>
      </c>
      <c r="N100" s="14">
        <v>120259.8</v>
      </c>
      <c r="O100" s="32"/>
      <c r="P100" s="88">
        <v>5</v>
      </c>
      <c r="Q100" s="14">
        <v>73950.8</v>
      </c>
      <c r="R100" s="24"/>
      <c r="S100" s="88">
        <v>5</v>
      </c>
      <c r="T100" s="14">
        <v>20598.4</v>
      </c>
      <c r="U100" s="32"/>
      <c r="V100" s="88">
        <v>5</v>
      </c>
      <c r="W100" s="14">
        <v>15958.4</v>
      </c>
      <c r="X100" s="24"/>
      <c r="Y100" s="88">
        <v>6</v>
      </c>
      <c r="Z100" s="14">
        <v>100893</v>
      </c>
      <c r="AA100" s="32"/>
      <c r="AB100" s="88">
        <v>5</v>
      </c>
      <c r="AC100" s="14">
        <v>8832.4</v>
      </c>
      <c r="AD100" s="24"/>
      <c r="AE100" s="88"/>
      <c r="AF100" s="14"/>
      <c r="AG100" s="15"/>
    </row>
    <row r="101" spans="2:33" ht="19.5" customHeight="1">
      <c r="B101" s="157">
        <v>47</v>
      </c>
      <c r="C101" s="40">
        <v>6</v>
      </c>
      <c r="D101" s="88">
        <v>34</v>
      </c>
      <c r="E101" s="14">
        <v>108681.14705882352</v>
      </c>
      <c r="F101" s="24"/>
      <c r="G101" s="121">
        <v>11</v>
      </c>
      <c r="H101" s="122">
        <v>203050.9090909091</v>
      </c>
      <c r="I101" s="123">
        <v>15</v>
      </c>
      <c r="J101" s="88">
        <v>6</v>
      </c>
      <c r="K101" s="14">
        <v>143737.83333333334</v>
      </c>
      <c r="L101" s="24">
        <v>25</v>
      </c>
      <c r="M101" s="88">
        <v>6</v>
      </c>
      <c r="N101" s="14">
        <v>100216.5</v>
      </c>
      <c r="O101" s="32"/>
      <c r="P101" s="88">
        <v>6</v>
      </c>
      <c r="Q101" s="14">
        <v>61625.666666666664</v>
      </c>
      <c r="R101" s="24"/>
      <c r="S101" s="88">
        <v>6</v>
      </c>
      <c r="T101" s="14">
        <v>17165.333333333332</v>
      </c>
      <c r="U101" s="32"/>
      <c r="V101" s="88">
        <v>6</v>
      </c>
      <c r="W101" s="14">
        <v>13298.666666666666</v>
      </c>
      <c r="X101" s="24"/>
      <c r="Y101" s="88">
        <v>7</v>
      </c>
      <c r="Z101" s="14">
        <v>86479.71428571429</v>
      </c>
      <c r="AA101" s="32"/>
      <c r="AB101" s="88">
        <v>6</v>
      </c>
      <c r="AC101" s="14">
        <v>7360.333333333333</v>
      </c>
      <c r="AD101" s="24"/>
      <c r="AE101" s="88"/>
      <c r="AF101" s="14"/>
      <c r="AG101" s="15"/>
    </row>
    <row r="102" spans="2:33" ht="19.5" customHeight="1">
      <c r="B102" s="69"/>
      <c r="C102" s="41">
        <v>7</v>
      </c>
      <c r="D102" s="96">
        <v>35</v>
      </c>
      <c r="E102" s="20">
        <v>105575.97142857143</v>
      </c>
      <c r="F102" s="9"/>
      <c r="G102" s="124">
        <v>12</v>
      </c>
      <c r="H102" s="125">
        <v>186130</v>
      </c>
      <c r="I102" s="126">
        <v>17</v>
      </c>
      <c r="J102" s="96">
        <v>7</v>
      </c>
      <c r="K102" s="20">
        <v>123203.85714285714</v>
      </c>
      <c r="L102" s="9"/>
      <c r="M102" s="96">
        <v>7</v>
      </c>
      <c r="N102" s="20">
        <v>85899.85714285714</v>
      </c>
      <c r="O102" s="33"/>
      <c r="P102" s="96">
        <v>7</v>
      </c>
      <c r="Q102" s="20">
        <v>52822</v>
      </c>
      <c r="R102" s="9"/>
      <c r="S102" s="96">
        <v>7</v>
      </c>
      <c r="T102" s="20">
        <v>14713.142857142857</v>
      </c>
      <c r="U102" s="33"/>
      <c r="V102" s="96">
        <v>7</v>
      </c>
      <c r="W102" s="20">
        <v>11398.857142857143</v>
      </c>
      <c r="X102" s="9"/>
      <c r="Y102" s="96">
        <v>8</v>
      </c>
      <c r="Z102" s="20">
        <v>75669.75</v>
      </c>
      <c r="AA102" s="33"/>
      <c r="AB102" s="96">
        <v>7</v>
      </c>
      <c r="AC102" s="20">
        <v>6308.857142857143</v>
      </c>
      <c r="AD102" s="9"/>
      <c r="AE102" s="96"/>
      <c r="AF102" s="20"/>
      <c r="AG102" s="21"/>
    </row>
    <row r="103" spans="2:33" ht="19.5" customHeight="1">
      <c r="B103" s="35"/>
      <c r="C103" s="40">
        <v>8</v>
      </c>
      <c r="D103" s="88">
        <v>36</v>
      </c>
      <c r="E103" s="14">
        <v>102643.30555555556</v>
      </c>
      <c r="F103" s="24"/>
      <c r="G103" s="121">
        <v>13</v>
      </c>
      <c r="H103" s="122">
        <v>171812.3076923077</v>
      </c>
      <c r="I103" s="123">
        <v>20</v>
      </c>
      <c r="J103" s="88">
        <v>8</v>
      </c>
      <c r="K103" s="14">
        <v>107803.375</v>
      </c>
      <c r="L103" s="24"/>
      <c r="M103" s="88">
        <v>8</v>
      </c>
      <c r="N103" s="14">
        <v>75162.375</v>
      </c>
      <c r="O103" s="32"/>
      <c r="P103" s="88">
        <v>8</v>
      </c>
      <c r="Q103" s="14">
        <v>46219.25</v>
      </c>
      <c r="R103" s="24"/>
      <c r="S103" s="88">
        <v>8</v>
      </c>
      <c r="T103" s="14">
        <v>12874</v>
      </c>
      <c r="U103" s="32"/>
      <c r="V103" s="88">
        <v>8</v>
      </c>
      <c r="W103" s="14">
        <v>9974</v>
      </c>
      <c r="X103" s="24"/>
      <c r="Y103" s="88">
        <v>9</v>
      </c>
      <c r="Z103" s="14">
        <v>67262</v>
      </c>
      <c r="AA103" s="32"/>
      <c r="AB103" s="88">
        <v>8</v>
      </c>
      <c r="AC103" s="14">
        <v>5520.25</v>
      </c>
      <c r="AD103" s="24"/>
      <c r="AE103" s="88"/>
      <c r="AF103" s="14"/>
      <c r="AG103" s="15"/>
    </row>
    <row r="104" spans="2:33" ht="19.5" customHeight="1">
      <c r="B104" s="35"/>
      <c r="C104" s="41">
        <v>9</v>
      </c>
      <c r="D104" s="96">
        <v>37</v>
      </c>
      <c r="E104" s="20">
        <v>99869.16216216216</v>
      </c>
      <c r="F104" s="9"/>
      <c r="G104" s="124">
        <v>14</v>
      </c>
      <c r="H104" s="125">
        <v>159540</v>
      </c>
      <c r="I104" s="126">
        <v>21</v>
      </c>
      <c r="J104" s="96">
        <v>9</v>
      </c>
      <c r="K104" s="20">
        <v>95825.22222222222</v>
      </c>
      <c r="L104" s="9"/>
      <c r="M104" s="96">
        <v>9</v>
      </c>
      <c r="N104" s="20">
        <v>66811</v>
      </c>
      <c r="O104" s="33"/>
      <c r="P104" s="96">
        <v>9</v>
      </c>
      <c r="Q104" s="20">
        <v>41083.77777777778</v>
      </c>
      <c r="R104" s="9"/>
      <c r="S104" s="96">
        <v>9</v>
      </c>
      <c r="T104" s="20">
        <v>11443.555555555555</v>
      </c>
      <c r="U104" s="33"/>
      <c r="V104" s="96">
        <v>9</v>
      </c>
      <c r="W104" s="20">
        <v>8865.777777777777</v>
      </c>
      <c r="X104" s="9"/>
      <c r="Y104" s="96">
        <v>10</v>
      </c>
      <c r="Z104" s="20">
        <v>60535.8</v>
      </c>
      <c r="AA104" s="33"/>
      <c r="AB104" s="96">
        <v>9</v>
      </c>
      <c r="AC104" s="20">
        <v>4906.888888888889</v>
      </c>
      <c r="AD104" s="9"/>
      <c r="AE104" s="96"/>
      <c r="AF104" s="20"/>
      <c r="AG104" s="21"/>
    </row>
    <row r="105" spans="2:33" ht="19.5" customHeight="1">
      <c r="B105" s="35"/>
      <c r="C105" s="40">
        <v>10</v>
      </c>
      <c r="D105" s="88">
        <v>38</v>
      </c>
      <c r="E105" s="14">
        <v>97241.02631578948</v>
      </c>
      <c r="F105" s="24"/>
      <c r="G105" s="88">
        <v>15</v>
      </c>
      <c r="H105" s="14">
        <v>148904</v>
      </c>
      <c r="I105" s="32">
        <v>24</v>
      </c>
      <c r="J105" s="88">
        <v>10</v>
      </c>
      <c r="K105" s="14">
        <v>86242.7</v>
      </c>
      <c r="L105" s="24"/>
      <c r="M105" s="88">
        <v>10</v>
      </c>
      <c r="N105" s="14">
        <v>60129.9</v>
      </c>
      <c r="O105" s="32"/>
      <c r="P105" s="88">
        <v>10</v>
      </c>
      <c r="Q105" s="14">
        <v>36975.4</v>
      </c>
      <c r="R105" s="24"/>
      <c r="S105" s="88">
        <v>10</v>
      </c>
      <c r="T105" s="14">
        <v>10299.2</v>
      </c>
      <c r="U105" s="32"/>
      <c r="V105" s="88">
        <v>10</v>
      </c>
      <c r="W105" s="14">
        <v>7979.2</v>
      </c>
      <c r="X105" s="24"/>
      <c r="Y105" s="88">
        <v>11</v>
      </c>
      <c r="Z105" s="14">
        <v>55032.545454545456</v>
      </c>
      <c r="AA105" s="32"/>
      <c r="AB105" s="88">
        <v>10</v>
      </c>
      <c r="AC105" s="14">
        <v>4416.2</v>
      </c>
      <c r="AD105" s="24"/>
      <c r="AE105" s="88"/>
      <c r="AF105" s="14"/>
      <c r="AG105" s="15"/>
    </row>
    <row r="106" spans="2:33" ht="19.5" customHeight="1" hidden="1">
      <c r="B106" s="35"/>
      <c r="C106" s="40">
        <v>11</v>
      </c>
      <c r="D106" s="88">
        <v>39</v>
      </c>
      <c r="E106" s="14">
        <v>94747.66666666667</v>
      </c>
      <c r="F106" s="24"/>
      <c r="G106" s="88">
        <v>16</v>
      </c>
      <c r="H106" s="14">
        <v>139597.5</v>
      </c>
      <c r="I106" s="32"/>
      <c r="J106" s="88">
        <v>11</v>
      </c>
      <c r="K106" s="14">
        <v>78402.45454545454</v>
      </c>
      <c r="L106" s="24"/>
      <c r="M106" s="88">
        <v>11</v>
      </c>
      <c r="N106" s="14">
        <v>54663.545454545456</v>
      </c>
      <c r="O106" s="32"/>
      <c r="P106" s="88">
        <v>11</v>
      </c>
      <c r="Q106" s="14">
        <v>33614</v>
      </c>
      <c r="R106" s="24"/>
      <c r="S106" s="88">
        <v>11</v>
      </c>
      <c r="T106" s="14">
        <v>9362.90909090909</v>
      </c>
      <c r="U106" s="32"/>
      <c r="V106" s="88">
        <v>11</v>
      </c>
      <c r="W106" s="14">
        <v>7253.818181818182</v>
      </c>
      <c r="X106" s="24"/>
      <c r="Y106" s="88">
        <v>12</v>
      </c>
      <c r="Z106" s="14">
        <v>50446.5</v>
      </c>
      <c r="AA106" s="32"/>
      <c r="AB106" s="88">
        <v>11</v>
      </c>
      <c r="AC106" s="14">
        <v>4014.7272727272725</v>
      </c>
      <c r="AD106" s="24"/>
      <c r="AE106" s="88"/>
      <c r="AF106" s="4"/>
      <c r="AG106" s="15"/>
    </row>
    <row r="107" spans="2:33" ht="19.5" customHeight="1" hidden="1">
      <c r="B107" s="35"/>
      <c r="C107" s="40">
        <v>12</v>
      </c>
      <c r="D107" s="88">
        <v>40</v>
      </c>
      <c r="E107" s="14">
        <v>92378.975</v>
      </c>
      <c r="F107" s="24"/>
      <c r="G107" s="88">
        <v>17</v>
      </c>
      <c r="H107" s="14">
        <v>131385.88235294117</v>
      </c>
      <c r="I107" s="32"/>
      <c r="J107" s="88">
        <v>12</v>
      </c>
      <c r="K107" s="14">
        <v>71868.91666666667</v>
      </c>
      <c r="L107" s="24"/>
      <c r="M107" s="88">
        <v>12</v>
      </c>
      <c r="N107" s="14">
        <v>50108.25</v>
      </c>
      <c r="O107" s="32"/>
      <c r="P107" s="88">
        <v>12</v>
      </c>
      <c r="Q107" s="14">
        <v>30812.833333333332</v>
      </c>
      <c r="R107" s="24"/>
      <c r="S107" s="88">
        <v>12</v>
      </c>
      <c r="T107" s="14">
        <v>8582.666666666666</v>
      </c>
      <c r="U107" s="32"/>
      <c r="V107" s="88">
        <v>12</v>
      </c>
      <c r="W107" s="14">
        <v>6649.333333333333</v>
      </c>
      <c r="X107" s="24"/>
      <c r="Y107" s="88">
        <v>13</v>
      </c>
      <c r="Z107" s="14">
        <v>46566</v>
      </c>
      <c r="AA107" s="32"/>
      <c r="AB107" s="88">
        <v>12</v>
      </c>
      <c r="AC107" s="14">
        <v>3680.1666666666665</v>
      </c>
      <c r="AD107" s="24"/>
      <c r="AE107" s="88"/>
      <c r="AF107" s="4"/>
      <c r="AG107" s="15"/>
    </row>
    <row r="108" spans="2:33" ht="19.5" customHeight="1" hidden="1">
      <c r="B108" s="35"/>
      <c r="C108" s="40">
        <v>13</v>
      </c>
      <c r="D108" s="88">
        <v>41</v>
      </c>
      <c r="E108" s="14">
        <v>90125.82926829268</v>
      </c>
      <c r="F108" s="24"/>
      <c r="G108" s="88">
        <v>18</v>
      </c>
      <c r="H108" s="14">
        <v>124086.66666666667</v>
      </c>
      <c r="I108" s="32"/>
      <c r="J108" s="88">
        <v>13</v>
      </c>
      <c r="K108" s="14">
        <v>66340.53846153847</v>
      </c>
      <c r="L108" s="24"/>
      <c r="M108" s="88">
        <v>13</v>
      </c>
      <c r="N108" s="14">
        <v>46253.769230769234</v>
      </c>
      <c r="O108" s="32"/>
      <c r="P108" s="88">
        <v>13</v>
      </c>
      <c r="Q108" s="14">
        <v>28442.615384615383</v>
      </c>
      <c r="R108" s="24"/>
      <c r="S108" s="88">
        <v>13</v>
      </c>
      <c r="T108" s="14">
        <v>7922.461538461538</v>
      </c>
      <c r="U108" s="32"/>
      <c r="V108" s="88">
        <v>13</v>
      </c>
      <c r="W108" s="14">
        <v>6137.846153846154</v>
      </c>
      <c r="X108" s="24"/>
      <c r="Y108" s="88">
        <v>14</v>
      </c>
      <c r="Z108" s="14">
        <v>43239.857142857145</v>
      </c>
      <c r="AA108" s="32"/>
      <c r="AB108" s="88">
        <v>13</v>
      </c>
      <c r="AC108" s="14">
        <v>3397.076923076923</v>
      </c>
      <c r="AD108" s="24"/>
      <c r="AE108" s="88"/>
      <c r="AF108" s="4"/>
      <c r="AG108" s="15"/>
    </row>
    <row r="109" spans="2:33" ht="19.5" customHeight="1" hidden="1">
      <c r="B109" s="35"/>
      <c r="C109" s="40">
        <v>14</v>
      </c>
      <c r="D109" s="88">
        <v>42</v>
      </c>
      <c r="E109" s="14">
        <v>87979.97619047618</v>
      </c>
      <c r="F109" s="24"/>
      <c r="G109" s="88">
        <v>19</v>
      </c>
      <c r="H109" s="14">
        <v>117555.78947368421</v>
      </c>
      <c r="I109" s="32"/>
      <c r="J109" s="88">
        <v>14</v>
      </c>
      <c r="K109" s="14">
        <v>61601.92857142857</v>
      </c>
      <c r="L109" s="24"/>
      <c r="M109" s="88">
        <v>14</v>
      </c>
      <c r="N109" s="14">
        <v>42949.92857142857</v>
      </c>
      <c r="O109" s="32"/>
      <c r="P109" s="88">
        <v>14</v>
      </c>
      <c r="Q109" s="14">
        <v>26411</v>
      </c>
      <c r="R109" s="24"/>
      <c r="S109" s="88">
        <v>14</v>
      </c>
      <c r="T109" s="14">
        <v>7356.571428571428</v>
      </c>
      <c r="U109" s="32"/>
      <c r="V109" s="88">
        <v>14</v>
      </c>
      <c r="W109" s="14">
        <v>5699.428571428572</v>
      </c>
      <c r="X109" s="24"/>
      <c r="Y109" s="88">
        <v>15</v>
      </c>
      <c r="Z109" s="14">
        <v>40357.2</v>
      </c>
      <c r="AA109" s="32"/>
      <c r="AB109" s="88">
        <v>14</v>
      </c>
      <c r="AC109" s="14">
        <v>3154.4285714285716</v>
      </c>
      <c r="AD109" s="24"/>
      <c r="AE109" s="88"/>
      <c r="AF109" s="4"/>
      <c r="AG109" s="15"/>
    </row>
    <row r="110" spans="2:33" ht="19.5" customHeight="1" hidden="1">
      <c r="B110" s="36"/>
      <c r="C110" s="42">
        <v>15</v>
      </c>
      <c r="D110" s="28">
        <v>43</v>
      </c>
      <c r="E110" s="22">
        <v>85933.93023255814</v>
      </c>
      <c r="F110" s="8"/>
      <c r="G110" s="28">
        <v>20</v>
      </c>
      <c r="H110" s="22">
        <v>111678</v>
      </c>
      <c r="I110" s="34"/>
      <c r="J110" s="28">
        <v>15</v>
      </c>
      <c r="K110" s="22">
        <v>57495.13333333333</v>
      </c>
      <c r="L110" s="8"/>
      <c r="M110" s="28">
        <v>15</v>
      </c>
      <c r="N110" s="22">
        <v>40086.6</v>
      </c>
      <c r="O110" s="34"/>
      <c r="P110" s="28">
        <v>15</v>
      </c>
      <c r="Q110" s="22">
        <v>24650.266666666666</v>
      </c>
      <c r="R110" s="8"/>
      <c r="S110" s="28">
        <v>15</v>
      </c>
      <c r="T110" s="22">
        <v>6866.133333333333</v>
      </c>
      <c r="U110" s="34"/>
      <c r="V110" s="28">
        <v>15</v>
      </c>
      <c r="W110" s="22">
        <v>5319.466666666666</v>
      </c>
      <c r="X110" s="8"/>
      <c r="Y110" s="28">
        <v>16</v>
      </c>
      <c r="Z110" s="22">
        <v>37834.875</v>
      </c>
      <c r="AA110" s="34"/>
      <c r="AB110" s="28">
        <v>15</v>
      </c>
      <c r="AC110" s="22">
        <v>2944.133333333333</v>
      </c>
      <c r="AD110" s="8"/>
      <c r="AE110" s="28"/>
      <c r="AF110" s="2"/>
      <c r="AG110" s="1"/>
    </row>
    <row r="111" spans="2:33" ht="19.5" customHeight="1">
      <c r="B111" s="146" t="s">
        <v>34</v>
      </c>
      <c r="C111" s="147">
        <v>22</v>
      </c>
      <c r="D111" s="494">
        <v>11</v>
      </c>
      <c r="E111" s="495"/>
      <c r="F111" s="496"/>
      <c r="G111" s="494">
        <v>6</v>
      </c>
      <c r="H111" s="495"/>
      <c r="I111" s="496"/>
      <c r="J111" s="494">
        <v>2</v>
      </c>
      <c r="K111" s="495"/>
      <c r="L111" s="496"/>
      <c r="M111" s="494">
        <v>1</v>
      </c>
      <c r="N111" s="495"/>
      <c r="O111" s="496"/>
      <c r="P111" s="494">
        <v>1</v>
      </c>
      <c r="Q111" s="495"/>
      <c r="R111" s="496"/>
      <c r="S111" s="494"/>
      <c r="T111" s="495"/>
      <c r="U111" s="496"/>
      <c r="V111" s="494"/>
      <c r="W111" s="495"/>
      <c r="X111" s="496"/>
      <c r="Y111" s="494">
        <v>1</v>
      </c>
      <c r="Z111" s="495"/>
      <c r="AA111" s="496"/>
      <c r="AB111" s="494"/>
      <c r="AC111" s="495"/>
      <c r="AD111" s="495"/>
      <c r="AE111" s="494"/>
      <c r="AF111" s="495"/>
      <c r="AG111" s="506"/>
    </row>
    <row r="112" spans="2:33" ht="19.5" customHeight="1">
      <c r="B112" s="134" t="s">
        <v>35</v>
      </c>
      <c r="C112" s="53">
        <v>56</v>
      </c>
      <c r="D112" s="484">
        <v>39</v>
      </c>
      <c r="E112" s="485"/>
      <c r="F112" s="486"/>
      <c r="G112" s="484">
        <v>11</v>
      </c>
      <c r="H112" s="485"/>
      <c r="I112" s="487"/>
      <c r="J112" s="488">
        <v>2</v>
      </c>
      <c r="K112" s="485"/>
      <c r="L112" s="486"/>
      <c r="M112" s="484">
        <v>1</v>
      </c>
      <c r="N112" s="485"/>
      <c r="O112" s="487"/>
      <c r="P112" s="488">
        <v>1</v>
      </c>
      <c r="Q112" s="485"/>
      <c r="R112" s="486"/>
      <c r="S112" s="484" t="s">
        <v>88</v>
      </c>
      <c r="T112" s="485"/>
      <c r="U112" s="487"/>
      <c r="V112" s="488" t="s">
        <v>88</v>
      </c>
      <c r="W112" s="485"/>
      <c r="X112" s="486"/>
      <c r="Y112" s="484">
        <v>2</v>
      </c>
      <c r="Z112" s="485"/>
      <c r="AA112" s="487"/>
      <c r="AB112" s="489" t="s">
        <v>88</v>
      </c>
      <c r="AC112" s="490"/>
      <c r="AD112" s="490"/>
      <c r="AE112" s="484" t="s">
        <v>88</v>
      </c>
      <c r="AF112" s="485"/>
      <c r="AG112" s="507"/>
    </row>
    <row r="113" spans="2:33" ht="19.5" customHeight="1">
      <c r="B113" s="50" t="s">
        <v>67</v>
      </c>
      <c r="C113" s="51">
        <v>22</v>
      </c>
      <c r="D113" s="474"/>
      <c r="E113" s="475"/>
      <c r="F113" s="476"/>
      <c r="G113" s="474">
        <v>9</v>
      </c>
      <c r="H113" s="475"/>
      <c r="I113" s="477"/>
      <c r="J113" s="478">
        <v>5</v>
      </c>
      <c r="K113" s="475"/>
      <c r="L113" s="476"/>
      <c r="M113" s="474">
        <v>3</v>
      </c>
      <c r="N113" s="475"/>
      <c r="O113" s="477"/>
      <c r="P113" s="478">
        <v>2</v>
      </c>
      <c r="Q113" s="475"/>
      <c r="R113" s="476"/>
      <c r="S113" s="474"/>
      <c r="T113" s="475"/>
      <c r="U113" s="477"/>
      <c r="V113" s="478"/>
      <c r="W113" s="475"/>
      <c r="X113" s="476"/>
      <c r="Y113" s="474">
        <v>3</v>
      </c>
      <c r="Z113" s="475"/>
      <c r="AA113" s="477"/>
      <c r="AB113" s="479"/>
      <c r="AC113" s="480"/>
      <c r="AD113" s="480"/>
      <c r="AE113" s="474"/>
      <c r="AF113" s="475"/>
      <c r="AG113" s="508"/>
    </row>
    <row r="114" spans="2:33" ht="19.5" customHeight="1">
      <c r="B114" s="141" t="s">
        <v>71</v>
      </c>
      <c r="C114" s="142">
        <v>56</v>
      </c>
      <c r="D114" s="464">
        <v>28</v>
      </c>
      <c r="E114" s="465"/>
      <c r="F114" s="466"/>
      <c r="G114" s="464">
        <v>14</v>
      </c>
      <c r="H114" s="465"/>
      <c r="I114" s="467"/>
      <c r="J114" s="468">
        <v>5</v>
      </c>
      <c r="K114" s="465"/>
      <c r="L114" s="466"/>
      <c r="M114" s="464">
        <v>3</v>
      </c>
      <c r="N114" s="465"/>
      <c r="O114" s="467"/>
      <c r="P114" s="468">
        <v>2</v>
      </c>
      <c r="Q114" s="465"/>
      <c r="R114" s="466"/>
      <c r="S114" s="464" t="s">
        <v>88</v>
      </c>
      <c r="T114" s="465"/>
      <c r="U114" s="467"/>
      <c r="V114" s="468" t="s">
        <v>88</v>
      </c>
      <c r="W114" s="465"/>
      <c r="X114" s="466"/>
      <c r="Y114" s="464">
        <v>4</v>
      </c>
      <c r="Z114" s="465"/>
      <c r="AA114" s="467"/>
      <c r="AB114" s="469" t="s">
        <v>88</v>
      </c>
      <c r="AC114" s="470"/>
      <c r="AD114" s="470"/>
      <c r="AE114" s="464" t="s">
        <v>88</v>
      </c>
      <c r="AF114" s="465"/>
      <c r="AG114" s="512"/>
    </row>
    <row r="115" spans="2:33" ht="19.5" customHeight="1">
      <c r="B115" s="136" t="s">
        <v>69</v>
      </c>
      <c r="C115" s="137">
        <v>13</v>
      </c>
      <c r="D115" s="450"/>
      <c r="E115" s="448"/>
      <c r="F115" s="449"/>
      <c r="G115" s="450">
        <v>5</v>
      </c>
      <c r="H115" s="448"/>
      <c r="I115" s="451"/>
      <c r="J115" s="447">
        <v>4</v>
      </c>
      <c r="K115" s="448"/>
      <c r="L115" s="449"/>
      <c r="M115" s="450">
        <v>2</v>
      </c>
      <c r="N115" s="448"/>
      <c r="O115" s="451"/>
      <c r="P115" s="447">
        <v>1</v>
      </c>
      <c r="Q115" s="448"/>
      <c r="R115" s="449"/>
      <c r="S115" s="450"/>
      <c r="T115" s="448"/>
      <c r="U115" s="451"/>
      <c r="V115" s="447"/>
      <c r="W115" s="448"/>
      <c r="X115" s="449"/>
      <c r="Y115" s="450">
        <v>1</v>
      </c>
      <c r="Z115" s="448"/>
      <c r="AA115" s="451"/>
      <c r="AB115" s="435"/>
      <c r="AC115" s="436"/>
      <c r="AD115" s="436"/>
      <c r="AE115" s="450"/>
      <c r="AF115" s="448"/>
      <c r="AG115" s="459"/>
    </row>
    <row r="116" spans="2:33" ht="19.5" customHeight="1" thickBot="1">
      <c r="B116" s="128" t="s">
        <v>73</v>
      </c>
      <c r="C116" s="129">
        <v>47</v>
      </c>
      <c r="D116" s="439">
        <v>28</v>
      </c>
      <c r="E116" s="440"/>
      <c r="F116" s="441"/>
      <c r="G116" s="439">
        <v>10</v>
      </c>
      <c r="H116" s="440"/>
      <c r="I116" s="442"/>
      <c r="J116" s="443">
        <v>4</v>
      </c>
      <c r="K116" s="440"/>
      <c r="L116" s="441"/>
      <c r="M116" s="439">
        <v>2</v>
      </c>
      <c r="N116" s="440"/>
      <c r="O116" s="442"/>
      <c r="P116" s="443">
        <v>1</v>
      </c>
      <c r="Q116" s="440"/>
      <c r="R116" s="441"/>
      <c r="S116" s="439" t="s">
        <v>88</v>
      </c>
      <c r="T116" s="440"/>
      <c r="U116" s="442"/>
      <c r="V116" s="443" t="s">
        <v>88</v>
      </c>
      <c r="W116" s="440"/>
      <c r="X116" s="441"/>
      <c r="Y116" s="439">
        <v>2</v>
      </c>
      <c r="Z116" s="440"/>
      <c r="AA116" s="442"/>
      <c r="AB116" s="432" t="s">
        <v>88</v>
      </c>
      <c r="AC116" s="433"/>
      <c r="AD116" s="433"/>
      <c r="AE116" s="439" t="s">
        <v>88</v>
      </c>
      <c r="AF116" s="440"/>
      <c r="AG116" s="458"/>
    </row>
    <row r="118" ht="19.5" customHeight="1" thickBot="1"/>
    <row r="119" spans="2:33" ht="19.5" customHeight="1">
      <c r="B119" s="498" t="s">
        <v>39</v>
      </c>
      <c r="C119" s="37"/>
      <c r="D119" s="453" t="s">
        <v>18</v>
      </c>
      <c r="E119" s="452"/>
      <c r="F119" s="452"/>
      <c r="G119" s="453" t="s">
        <v>17</v>
      </c>
      <c r="H119" s="452"/>
      <c r="I119" s="454"/>
      <c r="J119" s="452" t="s">
        <v>19</v>
      </c>
      <c r="K119" s="452"/>
      <c r="L119" s="452"/>
      <c r="M119" s="453" t="s">
        <v>20</v>
      </c>
      <c r="N119" s="452"/>
      <c r="O119" s="454"/>
      <c r="P119" s="452" t="s">
        <v>21</v>
      </c>
      <c r="Q119" s="452"/>
      <c r="R119" s="452"/>
      <c r="S119" s="453" t="s">
        <v>23</v>
      </c>
      <c r="T119" s="452"/>
      <c r="U119" s="454"/>
      <c r="V119" s="452" t="s">
        <v>24</v>
      </c>
      <c r="W119" s="452"/>
      <c r="X119" s="452"/>
      <c r="Y119" s="453" t="s">
        <v>25</v>
      </c>
      <c r="Z119" s="452"/>
      <c r="AA119" s="454"/>
      <c r="AB119" s="453" t="s">
        <v>26</v>
      </c>
      <c r="AC119" s="452"/>
      <c r="AD119" s="454"/>
      <c r="AE119" s="522" t="s">
        <v>33</v>
      </c>
      <c r="AF119" s="522"/>
      <c r="AG119" s="523"/>
    </row>
    <row r="120" spans="2:33" ht="19.5" customHeight="1">
      <c r="B120" s="499"/>
      <c r="C120" s="38" t="s">
        <v>29</v>
      </c>
      <c r="D120" s="504">
        <v>21</v>
      </c>
      <c r="E120" s="455"/>
      <c r="F120" s="455"/>
      <c r="G120" s="504">
        <v>4</v>
      </c>
      <c r="H120" s="455"/>
      <c r="I120" s="505"/>
      <c r="J120" s="455"/>
      <c r="K120" s="455"/>
      <c r="L120" s="455"/>
      <c r="M120" s="504"/>
      <c r="N120" s="455"/>
      <c r="O120" s="505"/>
      <c r="P120" s="455"/>
      <c r="Q120" s="455"/>
      <c r="R120" s="455"/>
      <c r="S120" s="504"/>
      <c r="T120" s="455"/>
      <c r="U120" s="505"/>
      <c r="V120" s="455"/>
      <c r="W120" s="455"/>
      <c r="X120" s="455"/>
      <c r="Y120" s="504"/>
      <c r="Z120" s="455"/>
      <c r="AA120" s="505"/>
      <c r="AB120" s="504"/>
      <c r="AC120" s="455"/>
      <c r="AD120" s="505"/>
      <c r="AE120" s="524"/>
      <c r="AF120" s="524"/>
      <c r="AG120" s="525"/>
    </row>
    <row r="121" spans="2:33" ht="19.5" customHeight="1">
      <c r="B121" s="499"/>
      <c r="C121" s="38" t="s">
        <v>30</v>
      </c>
      <c r="D121" s="502">
        <v>2839081</v>
      </c>
      <c r="E121" s="501"/>
      <c r="F121" s="501"/>
      <c r="G121" s="502">
        <v>1764696</v>
      </c>
      <c r="H121" s="501"/>
      <c r="I121" s="503"/>
      <c r="J121" s="501">
        <v>717199</v>
      </c>
      <c r="K121" s="501"/>
      <c r="L121" s="501"/>
      <c r="M121" s="502">
        <v>665462</v>
      </c>
      <c r="N121" s="501"/>
      <c r="O121" s="503"/>
      <c r="P121" s="501">
        <v>299032</v>
      </c>
      <c r="Q121" s="501"/>
      <c r="R121" s="501"/>
      <c r="S121" s="502">
        <v>86046</v>
      </c>
      <c r="T121" s="501"/>
      <c r="U121" s="503"/>
      <c r="V121" s="501">
        <v>100381</v>
      </c>
      <c r="W121" s="501"/>
      <c r="X121" s="501"/>
      <c r="Y121" s="502">
        <v>419903</v>
      </c>
      <c r="Z121" s="501"/>
      <c r="AA121" s="503"/>
      <c r="AB121" s="502">
        <v>35667</v>
      </c>
      <c r="AC121" s="501"/>
      <c r="AD121" s="503"/>
      <c r="AE121" s="492"/>
      <c r="AF121" s="492"/>
      <c r="AG121" s="493"/>
    </row>
    <row r="122" spans="2:33" ht="19.5" customHeight="1">
      <c r="B122" s="500"/>
      <c r="C122" s="39"/>
      <c r="D122" s="28" t="s">
        <v>13</v>
      </c>
      <c r="E122" s="75" t="s">
        <v>32</v>
      </c>
      <c r="F122" s="76" t="s">
        <v>31</v>
      </c>
      <c r="G122" s="28" t="s">
        <v>13</v>
      </c>
      <c r="H122" s="75" t="s">
        <v>32</v>
      </c>
      <c r="I122" s="77" t="s">
        <v>31</v>
      </c>
      <c r="J122" s="30" t="s">
        <v>13</v>
      </c>
      <c r="K122" s="75" t="s">
        <v>32</v>
      </c>
      <c r="L122" s="76" t="s">
        <v>31</v>
      </c>
      <c r="M122" s="28" t="s">
        <v>13</v>
      </c>
      <c r="N122" s="75" t="s">
        <v>32</v>
      </c>
      <c r="O122" s="77" t="s">
        <v>31</v>
      </c>
      <c r="P122" s="30" t="s">
        <v>13</v>
      </c>
      <c r="Q122" s="75" t="s">
        <v>32</v>
      </c>
      <c r="R122" s="76" t="s">
        <v>31</v>
      </c>
      <c r="S122" s="28" t="s">
        <v>13</v>
      </c>
      <c r="T122" s="75" t="s">
        <v>32</v>
      </c>
      <c r="U122" s="77" t="s">
        <v>31</v>
      </c>
      <c r="V122" s="30" t="s">
        <v>13</v>
      </c>
      <c r="W122" s="75" t="s">
        <v>32</v>
      </c>
      <c r="X122" s="76" t="s">
        <v>31</v>
      </c>
      <c r="Y122" s="28" t="s">
        <v>13</v>
      </c>
      <c r="Z122" s="75" t="s">
        <v>32</v>
      </c>
      <c r="AA122" s="77" t="s">
        <v>31</v>
      </c>
      <c r="AB122" s="28" t="s">
        <v>13</v>
      </c>
      <c r="AC122" s="75" t="s">
        <v>32</v>
      </c>
      <c r="AD122" s="77" t="s">
        <v>31</v>
      </c>
      <c r="AE122" s="28"/>
      <c r="AF122" s="75"/>
      <c r="AG122" s="78"/>
    </row>
    <row r="123" spans="2:33" ht="19.5" customHeight="1">
      <c r="B123" s="154">
        <v>25</v>
      </c>
      <c r="C123" s="80">
        <v>1</v>
      </c>
      <c r="D123" s="95">
        <v>22</v>
      </c>
      <c r="E123" s="12">
        <v>129049.13636363637</v>
      </c>
      <c r="F123" s="29"/>
      <c r="G123" s="82">
        <v>5</v>
      </c>
      <c r="H123" s="48">
        <v>352939.2</v>
      </c>
      <c r="I123" s="58">
        <v>5</v>
      </c>
      <c r="J123" s="82">
        <v>1</v>
      </c>
      <c r="K123" s="48">
        <v>717199</v>
      </c>
      <c r="L123" s="46">
        <v>1</v>
      </c>
      <c r="M123" s="82">
        <v>1</v>
      </c>
      <c r="N123" s="48">
        <v>665462</v>
      </c>
      <c r="O123" s="44">
        <v>2</v>
      </c>
      <c r="P123" s="82">
        <v>1</v>
      </c>
      <c r="Q123" s="48">
        <v>299032</v>
      </c>
      <c r="R123" s="49">
        <v>7</v>
      </c>
      <c r="S123" s="95">
        <v>1</v>
      </c>
      <c r="T123" s="12">
        <v>86046</v>
      </c>
      <c r="U123" s="31"/>
      <c r="V123" s="95">
        <v>1</v>
      </c>
      <c r="W123" s="12">
        <v>100381</v>
      </c>
      <c r="X123" s="29"/>
      <c r="Y123" s="82">
        <v>1</v>
      </c>
      <c r="Z123" s="48">
        <v>419903</v>
      </c>
      <c r="AA123" s="44">
        <v>3</v>
      </c>
      <c r="AB123" s="95">
        <v>1</v>
      </c>
      <c r="AC123" s="12">
        <v>35667</v>
      </c>
      <c r="AD123" s="31"/>
      <c r="AE123" s="95"/>
      <c r="AF123" s="12"/>
      <c r="AG123" s="13"/>
    </row>
    <row r="124" spans="2:33" ht="19.5" customHeight="1">
      <c r="B124" s="71">
        <v>17</v>
      </c>
      <c r="C124" s="40">
        <v>2</v>
      </c>
      <c r="D124" s="88">
        <v>23</v>
      </c>
      <c r="E124" s="14">
        <v>123438.30434782608</v>
      </c>
      <c r="F124" s="24"/>
      <c r="G124" s="87">
        <v>6</v>
      </c>
      <c r="H124" s="19">
        <v>294116</v>
      </c>
      <c r="I124" s="60">
        <v>8</v>
      </c>
      <c r="J124" s="87">
        <v>2</v>
      </c>
      <c r="K124" s="19">
        <v>358599.5</v>
      </c>
      <c r="L124" s="47">
        <v>4</v>
      </c>
      <c r="M124" s="87">
        <v>2</v>
      </c>
      <c r="N124" s="19">
        <v>332731</v>
      </c>
      <c r="O124" s="45">
        <v>6</v>
      </c>
      <c r="P124" s="88">
        <v>2</v>
      </c>
      <c r="Q124" s="14">
        <v>149516</v>
      </c>
      <c r="R124" s="24">
        <v>19</v>
      </c>
      <c r="S124" s="88">
        <v>2</v>
      </c>
      <c r="T124" s="14">
        <v>43023</v>
      </c>
      <c r="U124" s="32"/>
      <c r="V124" s="88">
        <v>2</v>
      </c>
      <c r="W124" s="14">
        <v>50190.5</v>
      </c>
      <c r="X124" s="24"/>
      <c r="Y124" s="110">
        <v>2</v>
      </c>
      <c r="Z124" s="101">
        <v>209951.5</v>
      </c>
      <c r="AA124" s="112">
        <v>13</v>
      </c>
      <c r="AB124" s="88">
        <v>2</v>
      </c>
      <c r="AC124" s="14">
        <v>17833.5</v>
      </c>
      <c r="AD124" s="32"/>
      <c r="AE124" s="88"/>
      <c r="AF124" s="14"/>
      <c r="AG124" s="15"/>
    </row>
    <row r="125" spans="2:33" ht="19.5" customHeight="1">
      <c r="B125" s="155">
        <v>42</v>
      </c>
      <c r="C125" s="40">
        <v>3</v>
      </c>
      <c r="D125" s="88">
        <v>24</v>
      </c>
      <c r="E125" s="14">
        <v>118295.04166666667</v>
      </c>
      <c r="F125" s="24"/>
      <c r="G125" s="87">
        <v>7</v>
      </c>
      <c r="H125" s="19">
        <v>252099.42857142858</v>
      </c>
      <c r="I125" s="60">
        <v>9</v>
      </c>
      <c r="J125" s="87">
        <v>3</v>
      </c>
      <c r="K125" s="19">
        <v>239066.33333333334</v>
      </c>
      <c r="L125" s="47">
        <v>10</v>
      </c>
      <c r="M125" s="110">
        <v>3</v>
      </c>
      <c r="N125" s="101">
        <v>221820.66666666666</v>
      </c>
      <c r="O125" s="112">
        <v>11</v>
      </c>
      <c r="P125" s="88">
        <v>3</v>
      </c>
      <c r="Q125" s="14">
        <v>99677.33333333333</v>
      </c>
      <c r="R125" s="24"/>
      <c r="S125" s="88">
        <v>3</v>
      </c>
      <c r="T125" s="14">
        <v>28682</v>
      </c>
      <c r="U125" s="32"/>
      <c r="V125" s="88">
        <v>3</v>
      </c>
      <c r="W125" s="14">
        <v>33460.333333333336</v>
      </c>
      <c r="X125" s="24"/>
      <c r="Y125" s="88">
        <v>3</v>
      </c>
      <c r="Z125" s="14">
        <v>139967.66666666666</v>
      </c>
      <c r="AA125" s="32"/>
      <c r="AB125" s="88">
        <v>3</v>
      </c>
      <c r="AC125" s="14">
        <v>11889</v>
      </c>
      <c r="AD125" s="32"/>
      <c r="AE125" s="88"/>
      <c r="AF125" s="14"/>
      <c r="AG125" s="15"/>
    </row>
    <row r="126" spans="2:33" ht="19.5" customHeight="1">
      <c r="B126" s="156">
        <v>25</v>
      </c>
      <c r="C126" s="40">
        <v>4</v>
      </c>
      <c r="D126" s="88">
        <v>25</v>
      </c>
      <c r="E126" s="14">
        <v>113563.24</v>
      </c>
      <c r="F126" s="24"/>
      <c r="G126" s="110">
        <v>8</v>
      </c>
      <c r="H126" s="101">
        <v>220587</v>
      </c>
      <c r="I126" s="123">
        <v>12</v>
      </c>
      <c r="J126" s="110">
        <v>4</v>
      </c>
      <c r="K126" s="101">
        <v>179299.75</v>
      </c>
      <c r="L126" s="114">
        <v>15</v>
      </c>
      <c r="M126" s="110">
        <v>4</v>
      </c>
      <c r="N126" s="101">
        <v>166365.5</v>
      </c>
      <c r="O126" s="112">
        <v>17</v>
      </c>
      <c r="P126" s="88">
        <v>4</v>
      </c>
      <c r="Q126" s="14">
        <v>74758</v>
      </c>
      <c r="R126" s="24"/>
      <c r="S126" s="88">
        <v>4</v>
      </c>
      <c r="T126" s="14">
        <v>21511.5</v>
      </c>
      <c r="U126" s="32"/>
      <c r="V126" s="88">
        <v>4</v>
      </c>
      <c r="W126" s="14">
        <v>25095.25</v>
      </c>
      <c r="X126" s="24"/>
      <c r="Y126" s="88">
        <v>4</v>
      </c>
      <c r="Z126" s="14">
        <v>104975.75</v>
      </c>
      <c r="AA126" s="32"/>
      <c r="AB126" s="88">
        <v>4</v>
      </c>
      <c r="AC126" s="14">
        <v>8916.75</v>
      </c>
      <c r="AD126" s="32"/>
      <c r="AE126" s="88"/>
      <c r="AF126" s="14"/>
      <c r="AG126" s="15"/>
    </row>
    <row r="127" spans="2:33" ht="19.5" customHeight="1">
      <c r="B127" s="115">
        <v>10</v>
      </c>
      <c r="C127" s="40">
        <v>5</v>
      </c>
      <c r="D127" s="88">
        <v>26</v>
      </c>
      <c r="E127" s="14">
        <v>109195.42307692308</v>
      </c>
      <c r="F127" s="24"/>
      <c r="G127" s="110">
        <v>9</v>
      </c>
      <c r="H127" s="101">
        <v>196077.33333333334</v>
      </c>
      <c r="I127" s="123">
        <v>14</v>
      </c>
      <c r="J127" s="88">
        <v>5</v>
      </c>
      <c r="K127" s="14">
        <v>143439.8</v>
      </c>
      <c r="L127" s="24"/>
      <c r="M127" s="88">
        <v>5</v>
      </c>
      <c r="N127" s="14">
        <v>133092.4</v>
      </c>
      <c r="O127" s="32"/>
      <c r="P127" s="88">
        <v>5</v>
      </c>
      <c r="Q127" s="14">
        <v>59806.4</v>
      </c>
      <c r="R127" s="24"/>
      <c r="S127" s="88">
        <v>5</v>
      </c>
      <c r="T127" s="14">
        <v>17209.2</v>
      </c>
      <c r="U127" s="32"/>
      <c r="V127" s="88">
        <v>5</v>
      </c>
      <c r="W127" s="14">
        <v>20076.2</v>
      </c>
      <c r="X127" s="24"/>
      <c r="Y127" s="88">
        <v>5</v>
      </c>
      <c r="Z127" s="14">
        <v>83980.6</v>
      </c>
      <c r="AA127" s="32"/>
      <c r="AB127" s="88">
        <v>5</v>
      </c>
      <c r="AC127" s="14">
        <v>7133.4</v>
      </c>
      <c r="AD127" s="32"/>
      <c r="AE127" s="88"/>
      <c r="AF127" s="14"/>
      <c r="AG127" s="15"/>
    </row>
    <row r="128" spans="2:33" ht="19.5" customHeight="1">
      <c r="B128" s="157">
        <v>35</v>
      </c>
      <c r="C128" s="40">
        <v>6</v>
      </c>
      <c r="D128" s="88">
        <v>27</v>
      </c>
      <c r="E128" s="14">
        <v>105151.14814814815</v>
      </c>
      <c r="F128" s="24"/>
      <c r="G128" s="110">
        <v>10</v>
      </c>
      <c r="H128" s="101">
        <v>176469.6</v>
      </c>
      <c r="I128" s="123">
        <v>16</v>
      </c>
      <c r="J128" s="88">
        <v>6</v>
      </c>
      <c r="K128" s="14">
        <v>119533.16666666667</v>
      </c>
      <c r="L128" s="24"/>
      <c r="M128" s="88">
        <v>6</v>
      </c>
      <c r="N128" s="14">
        <v>110910.33333333333</v>
      </c>
      <c r="O128" s="32"/>
      <c r="P128" s="88">
        <v>6</v>
      </c>
      <c r="Q128" s="14">
        <v>49838.666666666664</v>
      </c>
      <c r="R128" s="24"/>
      <c r="S128" s="88">
        <v>6</v>
      </c>
      <c r="T128" s="14">
        <v>14341</v>
      </c>
      <c r="U128" s="32"/>
      <c r="V128" s="88">
        <v>6</v>
      </c>
      <c r="W128" s="14">
        <v>16730.166666666668</v>
      </c>
      <c r="X128" s="24"/>
      <c r="Y128" s="88">
        <v>6</v>
      </c>
      <c r="Z128" s="14">
        <v>69983.83333333333</v>
      </c>
      <c r="AA128" s="32"/>
      <c r="AB128" s="88">
        <v>6</v>
      </c>
      <c r="AC128" s="14">
        <v>5944.5</v>
      </c>
      <c r="AD128" s="32"/>
      <c r="AE128" s="88"/>
      <c r="AF128" s="14"/>
      <c r="AG128" s="15"/>
    </row>
    <row r="129" spans="2:33" ht="19.5" customHeight="1">
      <c r="B129" s="69"/>
      <c r="C129" s="41">
        <v>7</v>
      </c>
      <c r="D129" s="96">
        <v>28</v>
      </c>
      <c r="E129" s="20">
        <v>101395.75</v>
      </c>
      <c r="F129" s="9"/>
      <c r="G129" s="96">
        <v>11</v>
      </c>
      <c r="H129" s="20">
        <v>160426.9090909091</v>
      </c>
      <c r="I129" s="56">
        <v>18</v>
      </c>
      <c r="J129" s="96">
        <v>7</v>
      </c>
      <c r="K129" s="20">
        <v>102457</v>
      </c>
      <c r="L129" s="9"/>
      <c r="M129" s="96">
        <v>7</v>
      </c>
      <c r="N129" s="20">
        <v>95066</v>
      </c>
      <c r="O129" s="33"/>
      <c r="P129" s="96">
        <v>7</v>
      </c>
      <c r="Q129" s="20">
        <v>42718.857142857145</v>
      </c>
      <c r="R129" s="9"/>
      <c r="S129" s="96">
        <v>7</v>
      </c>
      <c r="T129" s="20">
        <v>12292.285714285714</v>
      </c>
      <c r="U129" s="33"/>
      <c r="V129" s="96">
        <v>7</v>
      </c>
      <c r="W129" s="20">
        <v>14340.142857142857</v>
      </c>
      <c r="X129" s="9"/>
      <c r="Y129" s="96">
        <v>7</v>
      </c>
      <c r="Z129" s="20">
        <v>59986.142857142855</v>
      </c>
      <c r="AA129" s="33"/>
      <c r="AB129" s="96">
        <v>7</v>
      </c>
      <c r="AC129" s="20">
        <v>5095.285714285715</v>
      </c>
      <c r="AD129" s="33"/>
      <c r="AE129" s="96"/>
      <c r="AF129" s="20"/>
      <c r="AG129" s="21"/>
    </row>
    <row r="130" spans="2:33" ht="19.5" customHeight="1">
      <c r="B130" s="35"/>
      <c r="C130" s="40">
        <v>8</v>
      </c>
      <c r="D130" s="88">
        <v>29</v>
      </c>
      <c r="E130" s="14">
        <v>97899.3448275862</v>
      </c>
      <c r="F130" s="24"/>
      <c r="G130" s="88">
        <v>12</v>
      </c>
      <c r="H130" s="14">
        <v>147058</v>
      </c>
      <c r="I130" s="55">
        <v>20</v>
      </c>
      <c r="J130" s="88">
        <v>8</v>
      </c>
      <c r="K130" s="14">
        <v>89649.875</v>
      </c>
      <c r="L130" s="24"/>
      <c r="M130" s="88">
        <v>8</v>
      </c>
      <c r="N130" s="14">
        <v>83182.75</v>
      </c>
      <c r="O130" s="32"/>
      <c r="P130" s="88">
        <v>8</v>
      </c>
      <c r="Q130" s="14">
        <v>37379</v>
      </c>
      <c r="R130" s="24"/>
      <c r="S130" s="88">
        <v>8</v>
      </c>
      <c r="T130" s="14">
        <v>10755.75</v>
      </c>
      <c r="U130" s="32"/>
      <c r="V130" s="88">
        <v>8</v>
      </c>
      <c r="W130" s="14">
        <v>12547.625</v>
      </c>
      <c r="X130" s="24"/>
      <c r="Y130" s="88">
        <v>8</v>
      </c>
      <c r="Z130" s="14">
        <v>52487.875</v>
      </c>
      <c r="AA130" s="32"/>
      <c r="AB130" s="88">
        <v>8</v>
      </c>
      <c r="AC130" s="14">
        <v>4458.375</v>
      </c>
      <c r="AD130" s="32"/>
      <c r="AE130" s="88"/>
      <c r="AF130" s="14"/>
      <c r="AG130" s="15"/>
    </row>
    <row r="131" spans="2:33" ht="19.5" customHeight="1">
      <c r="B131" s="35"/>
      <c r="C131" s="41">
        <v>9</v>
      </c>
      <c r="D131" s="96">
        <v>30</v>
      </c>
      <c r="E131" s="20">
        <v>94636.03333333334</v>
      </c>
      <c r="F131" s="9"/>
      <c r="G131" s="96">
        <v>13</v>
      </c>
      <c r="H131" s="20">
        <v>135745.84615384616</v>
      </c>
      <c r="I131" s="56"/>
      <c r="J131" s="96">
        <v>9</v>
      </c>
      <c r="K131" s="20">
        <v>79688.77777777778</v>
      </c>
      <c r="L131" s="9"/>
      <c r="M131" s="96">
        <v>9</v>
      </c>
      <c r="N131" s="20">
        <v>73940.22222222222</v>
      </c>
      <c r="O131" s="33"/>
      <c r="P131" s="96">
        <v>9</v>
      </c>
      <c r="Q131" s="20">
        <v>33225.77777777778</v>
      </c>
      <c r="R131" s="9"/>
      <c r="S131" s="96">
        <v>9</v>
      </c>
      <c r="T131" s="20">
        <v>9560.666666666666</v>
      </c>
      <c r="U131" s="33"/>
      <c r="V131" s="96">
        <v>9</v>
      </c>
      <c r="W131" s="20">
        <v>11153.444444444445</v>
      </c>
      <c r="X131" s="9"/>
      <c r="Y131" s="96">
        <v>9</v>
      </c>
      <c r="Z131" s="20">
        <v>46655.88888888889</v>
      </c>
      <c r="AA131" s="33"/>
      <c r="AB131" s="96">
        <v>9</v>
      </c>
      <c r="AC131" s="20">
        <v>3963</v>
      </c>
      <c r="AD131" s="33"/>
      <c r="AE131" s="96"/>
      <c r="AF131" s="20"/>
      <c r="AG131" s="21"/>
    </row>
    <row r="132" spans="2:33" ht="19.5" customHeight="1" hidden="1">
      <c r="B132" s="35"/>
      <c r="C132" s="40">
        <v>10</v>
      </c>
      <c r="D132" s="88">
        <v>31</v>
      </c>
      <c r="E132" s="14">
        <v>91583.25806451614</v>
      </c>
      <c r="F132" s="24"/>
      <c r="G132" s="88">
        <v>14</v>
      </c>
      <c r="H132" s="14">
        <v>126049.71428571429</v>
      </c>
      <c r="I132" s="32"/>
      <c r="J132" s="88">
        <v>10</v>
      </c>
      <c r="K132" s="14">
        <v>71719.9</v>
      </c>
      <c r="L132" s="24"/>
      <c r="M132" s="88">
        <v>10</v>
      </c>
      <c r="N132" s="14">
        <v>66546.2</v>
      </c>
      <c r="O132" s="32"/>
      <c r="P132" s="88">
        <v>10</v>
      </c>
      <c r="Q132" s="14">
        <v>29903.2</v>
      </c>
      <c r="R132" s="24"/>
      <c r="S132" s="88">
        <v>10</v>
      </c>
      <c r="T132" s="14">
        <v>8604.6</v>
      </c>
      <c r="U132" s="32"/>
      <c r="V132" s="88">
        <v>10</v>
      </c>
      <c r="W132" s="14">
        <v>10038.1</v>
      </c>
      <c r="X132" s="24"/>
      <c r="Y132" s="88">
        <v>10</v>
      </c>
      <c r="Z132" s="14">
        <v>41990.3</v>
      </c>
      <c r="AA132" s="32"/>
      <c r="AB132" s="88">
        <v>10</v>
      </c>
      <c r="AC132" s="14">
        <v>3566.7</v>
      </c>
      <c r="AD132" s="32"/>
      <c r="AE132" s="88"/>
      <c r="AF132" s="14"/>
      <c r="AG132" s="15"/>
    </row>
    <row r="133" spans="2:33" ht="19.5" customHeight="1" hidden="1">
      <c r="B133" s="35"/>
      <c r="C133" s="40">
        <v>11</v>
      </c>
      <c r="D133" s="88">
        <v>32</v>
      </c>
      <c r="E133" s="14">
        <v>88721.28125</v>
      </c>
      <c r="F133" s="24"/>
      <c r="G133" s="88">
        <v>15</v>
      </c>
      <c r="H133" s="14">
        <v>117646.4</v>
      </c>
      <c r="I133" s="32"/>
      <c r="J133" s="88">
        <v>11</v>
      </c>
      <c r="K133" s="14">
        <v>65199.90909090909</v>
      </c>
      <c r="L133" s="24"/>
      <c r="M133" s="88">
        <v>11</v>
      </c>
      <c r="N133" s="14">
        <v>60496.545454545456</v>
      </c>
      <c r="O133" s="32"/>
      <c r="P133" s="88">
        <v>11</v>
      </c>
      <c r="Q133" s="14">
        <v>27184.727272727272</v>
      </c>
      <c r="R133" s="24"/>
      <c r="S133" s="88">
        <v>11</v>
      </c>
      <c r="T133" s="14">
        <v>7822.363636363636</v>
      </c>
      <c r="U133" s="32"/>
      <c r="V133" s="88">
        <v>11</v>
      </c>
      <c r="W133" s="14">
        <v>9125.545454545454</v>
      </c>
      <c r="X133" s="24"/>
      <c r="Y133" s="88">
        <v>11</v>
      </c>
      <c r="Z133" s="14">
        <v>38173</v>
      </c>
      <c r="AA133" s="32"/>
      <c r="AB133" s="88">
        <v>11</v>
      </c>
      <c r="AC133" s="14">
        <v>3242.4545454545455</v>
      </c>
      <c r="AD133" s="32"/>
      <c r="AE133" s="88"/>
      <c r="AF133" s="14"/>
      <c r="AG133" s="15"/>
    </row>
    <row r="134" spans="2:33" ht="19.5" customHeight="1" hidden="1">
      <c r="B134" s="35"/>
      <c r="C134" s="40">
        <v>12</v>
      </c>
      <c r="D134" s="88">
        <v>33</v>
      </c>
      <c r="E134" s="14">
        <v>86032.75757575757</v>
      </c>
      <c r="F134" s="24"/>
      <c r="G134" s="88">
        <v>16</v>
      </c>
      <c r="H134" s="14">
        <v>110293.5</v>
      </c>
      <c r="I134" s="32"/>
      <c r="J134" s="88">
        <v>12</v>
      </c>
      <c r="K134" s="14">
        <v>59766.583333333336</v>
      </c>
      <c r="L134" s="24"/>
      <c r="M134" s="88">
        <v>12</v>
      </c>
      <c r="N134" s="14">
        <v>55455.166666666664</v>
      </c>
      <c r="O134" s="32"/>
      <c r="P134" s="88">
        <v>12</v>
      </c>
      <c r="Q134" s="14">
        <v>24919.333333333332</v>
      </c>
      <c r="R134" s="24"/>
      <c r="S134" s="88">
        <v>12</v>
      </c>
      <c r="T134" s="14">
        <v>7170.5</v>
      </c>
      <c r="U134" s="32"/>
      <c r="V134" s="88">
        <v>12</v>
      </c>
      <c r="W134" s="14">
        <v>8365.083333333334</v>
      </c>
      <c r="X134" s="24"/>
      <c r="Y134" s="88">
        <v>12</v>
      </c>
      <c r="Z134" s="14">
        <v>34991.916666666664</v>
      </c>
      <c r="AA134" s="32"/>
      <c r="AB134" s="88">
        <v>12</v>
      </c>
      <c r="AC134" s="14">
        <v>2972.25</v>
      </c>
      <c r="AD134" s="32"/>
      <c r="AE134" s="88"/>
      <c r="AF134" s="14"/>
      <c r="AG134" s="15"/>
    </row>
    <row r="135" spans="2:33" ht="19.5" customHeight="1" hidden="1">
      <c r="B135" s="35"/>
      <c r="C135" s="40">
        <v>13</v>
      </c>
      <c r="D135" s="88">
        <v>34</v>
      </c>
      <c r="E135" s="14">
        <v>83502.38235294117</v>
      </c>
      <c r="F135" s="24"/>
      <c r="G135" s="88">
        <v>17</v>
      </c>
      <c r="H135" s="14">
        <v>103805.64705882352</v>
      </c>
      <c r="I135" s="32"/>
      <c r="J135" s="88">
        <v>13</v>
      </c>
      <c r="K135" s="14">
        <v>55169.153846153844</v>
      </c>
      <c r="L135" s="24"/>
      <c r="M135" s="88">
        <v>13</v>
      </c>
      <c r="N135" s="14">
        <v>51189.38461538462</v>
      </c>
      <c r="O135" s="32"/>
      <c r="P135" s="88">
        <v>13</v>
      </c>
      <c r="Q135" s="14">
        <v>23002.46153846154</v>
      </c>
      <c r="R135" s="24"/>
      <c r="S135" s="88">
        <v>13</v>
      </c>
      <c r="T135" s="14">
        <v>6618.923076923077</v>
      </c>
      <c r="U135" s="32"/>
      <c r="V135" s="88">
        <v>13</v>
      </c>
      <c r="W135" s="14">
        <v>7721.615384615385</v>
      </c>
      <c r="X135" s="24"/>
      <c r="Y135" s="88">
        <v>13</v>
      </c>
      <c r="Z135" s="14">
        <v>32300.23076923077</v>
      </c>
      <c r="AA135" s="32"/>
      <c r="AB135" s="88">
        <v>13</v>
      </c>
      <c r="AC135" s="14">
        <v>2743.6153846153848</v>
      </c>
      <c r="AD135" s="32"/>
      <c r="AE135" s="88"/>
      <c r="AF135" s="14"/>
      <c r="AG135" s="15"/>
    </row>
    <row r="136" spans="2:33" ht="19.5" customHeight="1" hidden="1">
      <c r="B136" s="35"/>
      <c r="C136" s="40">
        <v>14</v>
      </c>
      <c r="D136" s="88">
        <v>35</v>
      </c>
      <c r="E136" s="14">
        <v>81116.6</v>
      </c>
      <c r="F136" s="24"/>
      <c r="G136" s="88">
        <v>18</v>
      </c>
      <c r="H136" s="14">
        <v>98038.66666666667</v>
      </c>
      <c r="I136" s="32"/>
      <c r="J136" s="88">
        <v>14</v>
      </c>
      <c r="K136" s="14">
        <v>51228.5</v>
      </c>
      <c r="L136" s="24"/>
      <c r="M136" s="88">
        <v>14</v>
      </c>
      <c r="N136" s="14">
        <v>47533</v>
      </c>
      <c r="O136" s="32"/>
      <c r="P136" s="88">
        <v>14</v>
      </c>
      <c r="Q136" s="14">
        <v>21359.428571428572</v>
      </c>
      <c r="R136" s="24"/>
      <c r="S136" s="88">
        <v>14</v>
      </c>
      <c r="T136" s="14">
        <v>6146.142857142857</v>
      </c>
      <c r="U136" s="32"/>
      <c r="V136" s="88">
        <v>14</v>
      </c>
      <c r="W136" s="14">
        <v>7170.071428571428</v>
      </c>
      <c r="X136" s="24"/>
      <c r="Y136" s="88">
        <v>14</v>
      </c>
      <c r="Z136" s="14">
        <v>29993.071428571428</v>
      </c>
      <c r="AA136" s="32"/>
      <c r="AB136" s="88">
        <v>14</v>
      </c>
      <c r="AC136" s="14">
        <v>2547.6428571428573</v>
      </c>
      <c r="AD136" s="32"/>
      <c r="AE136" s="88"/>
      <c r="AF136" s="14"/>
      <c r="AG136" s="15"/>
    </row>
    <row r="137" spans="2:33" ht="19.5" customHeight="1" hidden="1">
      <c r="B137" s="36"/>
      <c r="C137" s="42">
        <v>15</v>
      </c>
      <c r="D137" s="28">
        <v>36</v>
      </c>
      <c r="E137" s="22">
        <v>78863.36111111111</v>
      </c>
      <c r="F137" s="8"/>
      <c r="G137" s="28">
        <v>19</v>
      </c>
      <c r="H137" s="22">
        <v>92878.73684210527</v>
      </c>
      <c r="I137" s="34"/>
      <c r="J137" s="28">
        <v>15</v>
      </c>
      <c r="K137" s="22">
        <v>47813.26666666667</v>
      </c>
      <c r="L137" s="8"/>
      <c r="M137" s="28">
        <v>15</v>
      </c>
      <c r="N137" s="22">
        <v>44364.13333333333</v>
      </c>
      <c r="O137" s="34"/>
      <c r="P137" s="28">
        <v>15</v>
      </c>
      <c r="Q137" s="22">
        <v>19935.466666666667</v>
      </c>
      <c r="R137" s="8"/>
      <c r="S137" s="28">
        <v>15</v>
      </c>
      <c r="T137" s="22">
        <v>5736.4</v>
      </c>
      <c r="U137" s="34"/>
      <c r="V137" s="28">
        <v>15</v>
      </c>
      <c r="W137" s="22">
        <v>6692.066666666667</v>
      </c>
      <c r="X137" s="8"/>
      <c r="Y137" s="28">
        <v>15</v>
      </c>
      <c r="Z137" s="22">
        <v>27993.533333333333</v>
      </c>
      <c r="AA137" s="34"/>
      <c r="AB137" s="28">
        <v>15</v>
      </c>
      <c r="AC137" s="22">
        <v>2377.8</v>
      </c>
      <c r="AD137" s="34"/>
      <c r="AE137" s="28"/>
      <c r="AF137" s="22"/>
      <c r="AG137" s="1"/>
    </row>
    <row r="138" spans="2:33" ht="19.5" customHeight="1">
      <c r="B138" s="146" t="s">
        <v>34</v>
      </c>
      <c r="C138" s="147">
        <v>17</v>
      </c>
      <c r="D138" s="494">
        <v>8</v>
      </c>
      <c r="E138" s="495"/>
      <c r="F138" s="496"/>
      <c r="G138" s="494">
        <v>5</v>
      </c>
      <c r="H138" s="495"/>
      <c r="I138" s="496"/>
      <c r="J138" s="494">
        <v>2</v>
      </c>
      <c r="K138" s="495"/>
      <c r="L138" s="496"/>
      <c r="M138" s="494">
        <v>1</v>
      </c>
      <c r="N138" s="495"/>
      <c r="O138" s="496"/>
      <c r="P138" s="494"/>
      <c r="Q138" s="495"/>
      <c r="R138" s="496"/>
      <c r="S138" s="494"/>
      <c r="T138" s="495"/>
      <c r="U138" s="496"/>
      <c r="V138" s="494"/>
      <c r="W138" s="495"/>
      <c r="X138" s="496"/>
      <c r="Y138" s="494">
        <v>1</v>
      </c>
      <c r="Z138" s="495"/>
      <c r="AA138" s="496"/>
      <c r="AB138" s="494"/>
      <c r="AC138" s="495"/>
      <c r="AD138" s="496"/>
      <c r="AE138" s="482"/>
      <c r="AF138" s="482"/>
      <c r="AG138" s="483"/>
    </row>
    <row r="139" spans="2:33" ht="19.5" customHeight="1">
      <c r="B139" s="134" t="s">
        <v>35</v>
      </c>
      <c r="C139" s="53">
        <v>42</v>
      </c>
      <c r="D139" s="484">
        <v>29</v>
      </c>
      <c r="E139" s="485"/>
      <c r="F139" s="486"/>
      <c r="G139" s="484">
        <v>9</v>
      </c>
      <c r="H139" s="485"/>
      <c r="I139" s="487"/>
      <c r="J139" s="488">
        <v>2</v>
      </c>
      <c r="K139" s="485"/>
      <c r="L139" s="486"/>
      <c r="M139" s="484">
        <v>1</v>
      </c>
      <c r="N139" s="485"/>
      <c r="O139" s="487"/>
      <c r="P139" s="488" t="s">
        <v>88</v>
      </c>
      <c r="Q139" s="485"/>
      <c r="R139" s="486"/>
      <c r="S139" s="484" t="s">
        <v>88</v>
      </c>
      <c r="T139" s="485"/>
      <c r="U139" s="487"/>
      <c r="V139" s="488" t="s">
        <v>88</v>
      </c>
      <c r="W139" s="485"/>
      <c r="X139" s="486"/>
      <c r="Y139" s="484">
        <v>1</v>
      </c>
      <c r="Z139" s="485"/>
      <c r="AA139" s="487"/>
      <c r="AB139" s="489" t="s">
        <v>88</v>
      </c>
      <c r="AC139" s="490"/>
      <c r="AD139" s="491"/>
      <c r="AE139" s="472" t="s">
        <v>88</v>
      </c>
      <c r="AF139" s="472"/>
      <c r="AG139" s="473"/>
    </row>
    <row r="140" spans="2:33" ht="19.5" customHeight="1">
      <c r="B140" s="50" t="s">
        <v>67</v>
      </c>
      <c r="C140" s="51">
        <v>17</v>
      </c>
      <c r="D140" s="474"/>
      <c r="E140" s="475"/>
      <c r="F140" s="476"/>
      <c r="G140" s="474">
        <v>6</v>
      </c>
      <c r="H140" s="475"/>
      <c r="I140" s="477"/>
      <c r="J140" s="478">
        <v>4</v>
      </c>
      <c r="K140" s="475"/>
      <c r="L140" s="476"/>
      <c r="M140" s="474">
        <v>4</v>
      </c>
      <c r="N140" s="475"/>
      <c r="O140" s="477"/>
      <c r="P140" s="478">
        <v>1</v>
      </c>
      <c r="Q140" s="475"/>
      <c r="R140" s="476"/>
      <c r="S140" s="474"/>
      <c r="T140" s="475"/>
      <c r="U140" s="477"/>
      <c r="V140" s="478"/>
      <c r="W140" s="475"/>
      <c r="X140" s="476"/>
      <c r="Y140" s="474">
        <v>2</v>
      </c>
      <c r="Z140" s="475"/>
      <c r="AA140" s="477"/>
      <c r="AB140" s="479"/>
      <c r="AC140" s="480"/>
      <c r="AD140" s="481"/>
      <c r="AE140" s="462"/>
      <c r="AF140" s="462"/>
      <c r="AG140" s="463"/>
    </row>
    <row r="141" spans="2:33" ht="19.5" customHeight="1">
      <c r="B141" s="141" t="s">
        <v>71</v>
      </c>
      <c r="C141" s="142">
        <v>42</v>
      </c>
      <c r="D141" s="464">
        <v>21</v>
      </c>
      <c r="E141" s="465"/>
      <c r="F141" s="466"/>
      <c r="G141" s="464">
        <v>10</v>
      </c>
      <c r="H141" s="465"/>
      <c r="I141" s="467"/>
      <c r="J141" s="468">
        <v>4</v>
      </c>
      <c r="K141" s="465"/>
      <c r="L141" s="466"/>
      <c r="M141" s="464">
        <v>4</v>
      </c>
      <c r="N141" s="465"/>
      <c r="O141" s="467"/>
      <c r="P141" s="468">
        <v>1</v>
      </c>
      <c r="Q141" s="465"/>
      <c r="R141" s="466"/>
      <c r="S141" s="464" t="s">
        <v>88</v>
      </c>
      <c r="T141" s="465"/>
      <c r="U141" s="467"/>
      <c r="V141" s="468" t="s">
        <v>88</v>
      </c>
      <c r="W141" s="465"/>
      <c r="X141" s="466"/>
      <c r="Y141" s="464">
        <v>2</v>
      </c>
      <c r="Z141" s="465"/>
      <c r="AA141" s="467"/>
      <c r="AB141" s="469" t="s">
        <v>88</v>
      </c>
      <c r="AC141" s="470"/>
      <c r="AD141" s="471"/>
      <c r="AE141" s="460" t="s">
        <v>88</v>
      </c>
      <c r="AF141" s="460"/>
      <c r="AG141" s="461"/>
    </row>
    <row r="142" spans="2:33" ht="19.5" customHeight="1">
      <c r="B142" s="136" t="s">
        <v>69</v>
      </c>
      <c r="C142" s="137">
        <v>10</v>
      </c>
      <c r="D142" s="450"/>
      <c r="E142" s="448"/>
      <c r="F142" s="449"/>
      <c r="G142" s="450">
        <v>3</v>
      </c>
      <c r="H142" s="448"/>
      <c r="I142" s="451"/>
      <c r="J142" s="447">
        <v>3</v>
      </c>
      <c r="K142" s="448"/>
      <c r="L142" s="449"/>
      <c r="M142" s="450">
        <v>2</v>
      </c>
      <c r="N142" s="448"/>
      <c r="O142" s="451"/>
      <c r="P142" s="447">
        <v>1</v>
      </c>
      <c r="Q142" s="448"/>
      <c r="R142" s="449"/>
      <c r="S142" s="450"/>
      <c r="T142" s="448"/>
      <c r="U142" s="451"/>
      <c r="V142" s="447"/>
      <c r="W142" s="448"/>
      <c r="X142" s="449"/>
      <c r="Y142" s="450">
        <v>1</v>
      </c>
      <c r="Z142" s="448"/>
      <c r="AA142" s="451"/>
      <c r="AB142" s="435"/>
      <c r="AC142" s="436"/>
      <c r="AD142" s="437"/>
      <c r="AE142" s="456"/>
      <c r="AF142" s="456"/>
      <c r="AG142" s="457"/>
    </row>
    <row r="143" spans="2:33" ht="19.5" customHeight="1" thickBot="1">
      <c r="B143" s="128" t="s">
        <v>73</v>
      </c>
      <c r="C143" s="129">
        <v>35</v>
      </c>
      <c r="D143" s="439">
        <v>21</v>
      </c>
      <c r="E143" s="440"/>
      <c r="F143" s="441"/>
      <c r="G143" s="439">
        <v>7</v>
      </c>
      <c r="H143" s="440"/>
      <c r="I143" s="442"/>
      <c r="J143" s="443">
        <v>3</v>
      </c>
      <c r="K143" s="440"/>
      <c r="L143" s="441"/>
      <c r="M143" s="439">
        <v>2</v>
      </c>
      <c r="N143" s="440"/>
      <c r="O143" s="442"/>
      <c r="P143" s="443">
        <v>1</v>
      </c>
      <c r="Q143" s="440"/>
      <c r="R143" s="441"/>
      <c r="S143" s="439" t="s">
        <v>88</v>
      </c>
      <c r="T143" s="440"/>
      <c r="U143" s="442"/>
      <c r="V143" s="443" t="s">
        <v>88</v>
      </c>
      <c r="W143" s="440"/>
      <c r="X143" s="441"/>
      <c r="Y143" s="439">
        <v>1</v>
      </c>
      <c r="Z143" s="440"/>
      <c r="AA143" s="442"/>
      <c r="AB143" s="432" t="s">
        <v>88</v>
      </c>
      <c r="AC143" s="433"/>
      <c r="AD143" s="444"/>
      <c r="AE143" s="445" t="s">
        <v>88</v>
      </c>
      <c r="AF143" s="445"/>
      <c r="AG143" s="446"/>
    </row>
    <row r="145" ht="19.5" customHeight="1" thickBot="1"/>
    <row r="146" spans="2:30" ht="19.5" customHeight="1">
      <c r="B146" s="498" t="s">
        <v>40</v>
      </c>
      <c r="C146" s="37"/>
      <c r="D146" s="453" t="s">
        <v>18</v>
      </c>
      <c r="E146" s="452"/>
      <c r="F146" s="452"/>
      <c r="G146" s="453" t="s">
        <v>17</v>
      </c>
      <c r="H146" s="452"/>
      <c r="I146" s="454"/>
      <c r="J146" s="452" t="s">
        <v>19</v>
      </c>
      <c r="K146" s="452"/>
      <c r="L146" s="452"/>
      <c r="M146" s="453" t="s">
        <v>20</v>
      </c>
      <c r="N146" s="452"/>
      <c r="O146" s="454"/>
      <c r="P146" s="452" t="s">
        <v>21</v>
      </c>
      <c r="Q146" s="452"/>
      <c r="R146" s="452"/>
      <c r="S146" s="453" t="s">
        <v>23</v>
      </c>
      <c r="T146" s="452"/>
      <c r="U146" s="454"/>
      <c r="V146" s="452" t="s">
        <v>24</v>
      </c>
      <c r="W146" s="452"/>
      <c r="X146" s="452"/>
      <c r="Y146" s="453" t="s">
        <v>26</v>
      </c>
      <c r="Z146" s="452"/>
      <c r="AA146" s="454"/>
      <c r="AB146" s="453" t="s">
        <v>33</v>
      </c>
      <c r="AC146" s="452"/>
      <c r="AD146" s="509"/>
    </row>
    <row r="147" spans="2:30" ht="19.5" customHeight="1">
      <c r="B147" s="499"/>
      <c r="C147" s="38" t="s">
        <v>29</v>
      </c>
      <c r="D147" s="504">
        <v>14</v>
      </c>
      <c r="E147" s="455"/>
      <c r="F147" s="455"/>
      <c r="G147" s="504">
        <v>6</v>
      </c>
      <c r="H147" s="455"/>
      <c r="I147" s="505"/>
      <c r="J147" s="455"/>
      <c r="K147" s="455"/>
      <c r="L147" s="455"/>
      <c r="M147" s="504"/>
      <c r="N147" s="455"/>
      <c r="O147" s="505"/>
      <c r="P147" s="455"/>
      <c r="Q147" s="455"/>
      <c r="R147" s="455"/>
      <c r="S147" s="504"/>
      <c r="T147" s="455"/>
      <c r="U147" s="505"/>
      <c r="V147" s="455"/>
      <c r="W147" s="455"/>
      <c r="X147" s="455"/>
      <c r="Y147" s="504"/>
      <c r="Z147" s="455"/>
      <c r="AA147" s="505"/>
      <c r="AB147" s="504"/>
      <c r="AC147" s="455"/>
      <c r="AD147" s="510"/>
    </row>
    <row r="148" spans="2:30" ht="19.5" customHeight="1">
      <c r="B148" s="499"/>
      <c r="C148" s="38" t="s">
        <v>30</v>
      </c>
      <c r="D148" s="502">
        <v>2007770</v>
      </c>
      <c r="E148" s="501"/>
      <c r="F148" s="501"/>
      <c r="G148" s="502">
        <v>1333082</v>
      </c>
      <c r="H148" s="501"/>
      <c r="I148" s="503"/>
      <c r="J148" s="501">
        <v>333084</v>
      </c>
      <c r="K148" s="501"/>
      <c r="L148" s="501"/>
      <c r="M148" s="502">
        <v>274816</v>
      </c>
      <c r="N148" s="501"/>
      <c r="O148" s="503"/>
      <c r="P148" s="501">
        <v>225992</v>
      </c>
      <c r="Q148" s="501"/>
      <c r="R148" s="501"/>
      <c r="S148" s="502">
        <v>240333</v>
      </c>
      <c r="T148" s="501"/>
      <c r="U148" s="503"/>
      <c r="V148" s="501">
        <v>73614</v>
      </c>
      <c r="W148" s="501"/>
      <c r="X148" s="501"/>
      <c r="Y148" s="502">
        <v>32312</v>
      </c>
      <c r="Z148" s="501"/>
      <c r="AA148" s="503"/>
      <c r="AB148" s="502"/>
      <c r="AC148" s="501"/>
      <c r="AD148" s="511"/>
    </row>
    <row r="149" spans="2:30" ht="19.5" customHeight="1">
      <c r="B149" s="500"/>
      <c r="C149" s="39"/>
      <c r="D149" s="28" t="s">
        <v>13</v>
      </c>
      <c r="E149" s="75" t="s">
        <v>32</v>
      </c>
      <c r="F149" s="76" t="s">
        <v>31</v>
      </c>
      <c r="G149" s="28" t="s">
        <v>13</v>
      </c>
      <c r="H149" s="75" t="s">
        <v>32</v>
      </c>
      <c r="I149" s="77" t="s">
        <v>31</v>
      </c>
      <c r="J149" s="30" t="s">
        <v>13</v>
      </c>
      <c r="K149" s="75" t="s">
        <v>32</v>
      </c>
      <c r="L149" s="76" t="s">
        <v>31</v>
      </c>
      <c r="M149" s="28" t="s">
        <v>13</v>
      </c>
      <c r="N149" s="75" t="s">
        <v>32</v>
      </c>
      <c r="O149" s="77" t="s">
        <v>31</v>
      </c>
      <c r="P149" s="30" t="s">
        <v>13</v>
      </c>
      <c r="Q149" s="75" t="s">
        <v>32</v>
      </c>
      <c r="R149" s="76" t="s">
        <v>31</v>
      </c>
      <c r="S149" s="28" t="s">
        <v>13</v>
      </c>
      <c r="T149" s="75" t="s">
        <v>32</v>
      </c>
      <c r="U149" s="77" t="s">
        <v>31</v>
      </c>
      <c r="V149" s="30" t="s">
        <v>13</v>
      </c>
      <c r="W149" s="75" t="s">
        <v>32</v>
      </c>
      <c r="X149" s="76" t="s">
        <v>31</v>
      </c>
      <c r="Y149" s="28" t="s">
        <v>13</v>
      </c>
      <c r="Z149" s="75" t="s">
        <v>32</v>
      </c>
      <c r="AA149" s="77" t="s">
        <v>31</v>
      </c>
      <c r="AB149" s="28"/>
      <c r="AC149" s="75"/>
      <c r="AD149" s="78"/>
    </row>
    <row r="150" spans="2:30" ht="19.5" customHeight="1">
      <c r="B150" s="154">
        <v>20</v>
      </c>
      <c r="C150" s="80">
        <v>1</v>
      </c>
      <c r="D150" s="109">
        <v>15</v>
      </c>
      <c r="E150" s="116">
        <v>133851.33333333334</v>
      </c>
      <c r="F150" s="117">
        <v>10</v>
      </c>
      <c r="G150" s="82">
        <v>7</v>
      </c>
      <c r="H150" s="48">
        <v>190440.2857142857</v>
      </c>
      <c r="I150" s="58">
        <v>5</v>
      </c>
      <c r="J150" s="82">
        <v>1</v>
      </c>
      <c r="K150" s="48">
        <v>333084</v>
      </c>
      <c r="L150" s="46">
        <v>1</v>
      </c>
      <c r="M150" s="82">
        <v>1</v>
      </c>
      <c r="N150" s="48">
        <v>274816</v>
      </c>
      <c r="O150" s="44">
        <v>2</v>
      </c>
      <c r="P150" s="82">
        <v>1</v>
      </c>
      <c r="Q150" s="48">
        <v>225992</v>
      </c>
      <c r="R150" s="49">
        <v>4</v>
      </c>
      <c r="S150" s="82">
        <v>1</v>
      </c>
      <c r="T150" s="48">
        <v>240333</v>
      </c>
      <c r="U150" s="44">
        <v>3</v>
      </c>
      <c r="V150" s="95">
        <v>1</v>
      </c>
      <c r="W150" s="12">
        <v>73614</v>
      </c>
      <c r="X150" s="29"/>
      <c r="Y150" s="95">
        <v>1</v>
      </c>
      <c r="Z150" s="12">
        <v>32312</v>
      </c>
      <c r="AA150" s="31"/>
      <c r="AB150" s="95"/>
      <c r="AC150" s="12"/>
      <c r="AD150" s="13"/>
    </row>
    <row r="151" spans="2:30" ht="19.5" customHeight="1">
      <c r="B151" s="71">
        <v>11</v>
      </c>
      <c r="C151" s="40">
        <v>2</v>
      </c>
      <c r="D151" s="88">
        <v>16</v>
      </c>
      <c r="E151" s="14">
        <v>125485.625</v>
      </c>
      <c r="F151" s="24">
        <v>12</v>
      </c>
      <c r="G151" s="87">
        <v>8</v>
      </c>
      <c r="H151" s="19">
        <v>166635.25</v>
      </c>
      <c r="I151" s="60">
        <v>6</v>
      </c>
      <c r="J151" s="110">
        <v>2</v>
      </c>
      <c r="K151" s="101">
        <v>166542</v>
      </c>
      <c r="L151" s="114">
        <v>7</v>
      </c>
      <c r="M151" s="110">
        <v>2</v>
      </c>
      <c r="N151" s="101">
        <v>137408</v>
      </c>
      <c r="O151" s="112">
        <v>9</v>
      </c>
      <c r="P151" s="88">
        <v>2</v>
      </c>
      <c r="Q151" s="14">
        <v>112996</v>
      </c>
      <c r="R151" s="24"/>
      <c r="S151" s="88">
        <v>2</v>
      </c>
      <c r="T151" s="14">
        <v>120166.5</v>
      </c>
      <c r="U151" s="32">
        <v>12</v>
      </c>
      <c r="V151" s="88">
        <v>2</v>
      </c>
      <c r="W151" s="14">
        <v>36807</v>
      </c>
      <c r="X151" s="24"/>
      <c r="Y151" s="88">
        <v>2</v>
      </c>
      <c r="Z151" s="14">
        <v>16156</v>
      </c>
      <c r="AA151" s="32"/>
      <c r="AB151" s="88"/>
      <c r="AC151" s="14"/>
      <c r="AD151" s="15"/>
    </row>
    <row r="152" spans="2:30" ht="19.5" customHeight="1">
      <c r="B152" s="155">
        <v>31</v>
      </c>
      <c r="C152" s="40">
        <v>3</v>
      </c>
      <c r="D152" s="88">
        <v>17</v>
      </c>
      <c r="E152" s="14">
        <v>118104.11764705883</v>
      </c>
      <c r="F152" s="24">
        <v>14</v>
      </c>
      <c r="G152" s="110">
        <v>9</v>
      </c>
      <c r="H152" s="101">
        <v>148120.22222222222</v>
      </c>
      <c r="I152" s="123">
        <v>8</v>
      </c>
      <c r="J152" s="88">
        <v>3</v>
      </c>
      <c r="K152" s="14">
        <v>111028</v>
      </c>
      <c r="L152" s="24">
        <v>14</v>
      </c>
      <c r="M152" s="88">
        <v>3</v>
      </c>
      <c r="N152" s="14">
        <v>91605.33333333333</v>
      </c>
      <c r="O152" s="32"/>
      <c r="P152" s="88">
        <v>3</v>
      </c>
      <c r="Q152" s="14">
        <v>75330.66666666667</v>
      </c>
      <c r="R152" s="24"/>
      <c r="S152" s="88">
        <v>3</v>
      </c>
      <c r="T152" s="14">
        <v>80111</v>
      </c>
      <c r="U152" s="32"/>
      <c r="V152" s="88">
        <v>3</v>
      </c>
      <c r="W152" s="14">
        <v>24538</v>
      </c>
      <c r="X152" s="24"/>
      <c r="Y152" s="88">
        <v>3</v>
      </c>
      <c r="Z152" s="14">
        <v>10770.666666666666</v>
      </c>
      <c r="AA152" s="32"/>
      <c r="AB152" s="88"/>
      <c r="AC152" s="14"/>
      <c r="AD152" s="15"/>
    </row>
    <row r="153" spans="2:30" ht="19.5" customHeight="1">
      <c r="B153" s="156">
        <v>20</v>
      </c>
      <c r="C153" s="40">
        <v>4</v>
      </c>
      <c r="D153" s="88">
        <v>18</v>
      </c>
      <c r="E153" s="14">
        <v>111542.77777777778</v>
      </c>
      <c r="F153" s="24"/>
      <c r="G153" s="110">
        <v>10</v>
      </c>
      <c r="H153" s="101">
        <v>133308.2</v>
      </c>
      <c r="I153" s="123">
        <v>11</v>
      </c>
      <c r="J153" s="88">
        <v>4</v>
      </c>
      <c r="K153" s="14">
        <v>83271</v>
      </c>
      <c r="L153" s="24"/>
      <c r="M153" s="88">
        <v>4</v>
      </c>
      <c r="N153" s="14">
        <v>68704</v>
      </c>
      <c r="O153" s="32"/>
      <c r="P153" s="88">
        <v>4</v>
      </c>
      <c r="Q153" s="14">
        <v>56498</v>
      </c>
      <c r="R153" s="24"/>
      <c r="S153" s="88">
        <v>4</v>
      </c>
      <c r="T153" s="14">
        <v>60083.25</v>
      </c>
      <c r="U153" s="32"/>
      <c r="V153" s="88">
        <v>4</v>
      </c>
      <c r="W153" s="14">
        <v>18403.5</v>
      </c>
      <c r="X153" s="24"/>
      <c r="Y153" s="88">
        <v>4</v>
      </c>
      <c r="Z153" s="14">
        <v>8078</v>
      </c>
      <c r="AA153" s="32"/>
      <c r="AB153" s="88"/>
      <c r="AC153" s="14"/>
      <c r="AD153" s="15"/>
    </row>
    <row r="154" spans="2:30" ht="19.5" customHeight="1">
      <c r="B154" s="115">
        <v>6</v>
      </c>
      <c r="C154" s="40">
        <v>5</v>
      </c>
      <c r="D154" s="88">
        <v>19</v>
      </c>
      <c r="E154" s="14">
        <v>105672.1052631579</v>
      </c>
      <c r="F154" s="24"/>
      <c r="G154" s="88">
        <v>11</v>
      </c>
      <c r="H154" s="14">
        <v>121189.27272727272</v>
      </c>
      <c r="I154" s="55">
        <v>13</v>
      </c>
      <c r="J154" s="88">
        <v>5</v>
      </c>
      <c r="K154" s="14">
        <v>66616.8</v>
      </c>
      <c r="L154" s="24"/>
      <c r="M154" s="88">
        <v>5</v>
      </c>
      <c r="N154" s="14">
        <v>54963.2</v>
      </c>
      <c r="O154" s="32"/>
      <c r="P154" s="88">
        <v>5</v>
      </c>
      <c r="Q154" s="14">
        <v>45198.4</v>
      </c>
      <c r="R154" s="24"/>
      <c r="S154" s="88">
        <v>5</v>
      </c>
      <c r="T154" s="14">
        <v>48066.6</v>
      </c>
      <c r="U154" s="32"/>
      <c r="V154" s="88">
        <v>5</v>
      </c>
      <c r="W154" s="14">
        <v>14722.8</v>
      </c>
      <c r="X154" s="24"/>
      <c r="Y154" s="88">
        <v>5</v>
      </c>
      <c r="Z154" s="14">
        <v>6462.4</v>
      </c>
      <c r="AA154" s="32"/>
      <c r="AB154" s="88"/>
      <c r="AC154" s="14"/>
      <c r="AD154" s="15"/>
    </row>
    <row r="155" spans="2:30" ht="19.5" customHeight="1">
      <c r="B155" s="157">
        <v>26</v>
      </c>
      <c r="C155" s="40">
        <v>6</v>
      </c>
      <c r="D155" s="88">
        <v>20</v>
      </c>
      <c r="E155" s="14">
        <v>100388.5</v>
      </c>
      <c r="F155" s="24"/>
      <c r="G155" s="88">
        <v>12</v>
      </c>
      <c r="H155" s="14">
        <v>111090.16666666667</v>
      </c>
      <c r="I155" s="55"/>
      <c r="J155" s="88">
        <v>6</v>
      </c>
      <c r="K155" s="14">
        <v>55514</v>
      </c>
      <c r="L155" s="24"/>
      <c r="M155" s="88">
        <v>6</v>
      </c>
      <c r="N155" s="14">
        <v>45802.666666666664</v>
      </c>
      <c r="O155" s="32"/>
      <c r="P155" s="88">
        <v>6</v>
      </c>
      <c r="Q155" s="14">
        <v>37665.333333333336</v>
      </c>
      <c r="R155" s="24"/>
      <c r="S155" s="88">
        <v>6</v>
      </c>
      <c r="T155" s="14">
        <v>40055.5</v>
      </c>
      <c r="U155" s="32"/>
      <c r="V155" s="88">
        <v>6</v>
      </c>
      <c r="W155" s="14">
        <v>12269</v>
      </c>
      <c r="X155" s="24"/>
      <c r="Y155" s="88">
        <v>6</v>
      </c>
      <c r="Z155" s="14">
        <v>5385.333333333333</v>
      </c>
      <c r="AA155" s="32"/>
      <c r="AB155" s="88"/>
      <c r="AC155" s="14"/>
      <c r="AD155" s="15"/>
    </row>
    <row r="156" spans="2:30" ht="19.5" customHeight="1">
      <c r="B156" s="69"/>
      <c r="C156" s="41">
        <v>7</v>
      </c>
      <c r="D156" s="96">
        <v>21</v>
      </c>
      <c r="E156" s="20">
        <v>95608.09523809524</v>
      </c>
      <c r="F156" s="9"/>
      <c r="G156" s="96">
        <v>13</v>
      </c>
      <c r="H156" s="20">
        <v>102544.76923076923</v>
      </c>
      <c r="I156" s="56"/>
      <c r="J156" s="96">
        <v>7</v>
      </c>
      <c r="K156" s="20">
        <v>47583.42857142857</v>
      </c>
      <c r="L156" s="9"/>
      <c r="M156" s="96">
        <v>7</v>
      </c>
      <c r="N156" s="20">
        <v>39259.42857142857</v>
      </c>
      <c r="O156" s="33"/>
      <c r="P156" s="96">
        <v>7</v>
      </c>
      <c r="Q156" s="20">
        <v>32284.571428571428</v>
      </c>
      <c r="R156" s="9"/>
      <c r="S156" s="96">
        <v>7</v>
      </c>
      <c r="T156" s="20">
        <v>34333.28571428572</v>
      </c>
      <c r="U156" s="33"/>
      <c r="V156" s="96">
        <v>7</v>
      </c>
      <c r="W156" s="20">
        <v>10516.285714285714</v>
      </c>
      <c r="X156" s="9"/>
      <c r="Y156" s="96">
        <v>7</v>
      </c>
      <c r="Z156" s="20">
        <v>4616</v>
      </c>
      <c r="AA156" s="33"/>
      <c r="AB156" s="96"/>
      <c r="AC156" s="20"/>
      <c r="AD156" s="21"/>
    </row>
    <row r="157" spans="2:30" ht="19.5" customHeight="1">
      <c r="B157" s="35"/>
      <c r="C157" s="40">
        <v>8</v>
      </c>
      <c r="D157" s="88">
        <v>22</v>
      </c>
      <c r="E157" s="14">
        <v>91262.27272727272</v>
      </c>
      <c r="F157" s="24"/>
      <c r="G157" s="88">
        <v>14</v>
      </c>
      <c r="H157" s="14">
        <v>95220.14285714286</v>
      </c>
      <c r="I157" s="55"/>
      <c r="J157" s="88">
        <v>8</v>
      </c>
      <c r="K157" s="14">
        <v>41635.5</v>
      </c>
      <c r="L157" s="24"/>
      <c r="M157" s="88">
        <v>8</v>
      </c>
      <c r="N157" s="14">
        <v>34352</v>
      </c>
      <c r="O157" s="32"/>
      <c r="P157" s="88">
        <v>8</v>
      </c>
      <c r="Q157" s="14">
        <v>28249</v>
      </c>
      <c r="R157" s="24"/>
      <c r="S157" s="88">
        <v>8</v>
      </c>
      <c r="T157" s="14">
        <v>30041.625</v>
      </c>
      <c r="U157" s="32"/>
      <c r="V157" s="88">
        <v>8</v>
      </c>
      <c r="W157" s="14">
        <v>9201.75</v>
      </c>
      <c r="X157" s="24"/>
      <c r="Y157" s="88">
        <v>8</v>
      </c>
      <c r="Z157" s="14">
        <v>4039</v>
      </c>
      <c r="AA157" s="32"/>
      <c r="AB157" s="88"/>
      <c r="AC157" s="14"/>
      <c r="AD157" s="15"/>
    </row>
    <row r="158" spans="2:30" ht="19.5" customHeight="1" hidden="1">
      <c r="B158" s="35"/>
      <c r="C158" s="41">
        <v>9</v>
      </c>
      <c r="D158" s="96">
        <v>23</v>
      </c>
      <c r="E158" s="20">
        <v>87294.34782608696</v>
      </c>
      <c r="F158" s="9"/>
      <c r="G158" s="96">
        <v>15</v>
      </c>
      <c r="H158" s="20">
        <v>88872.13333333333</v>
      </c>
      <c r="I158" s="56"/>
      <c r="J158" s="96">
        <v>9</v>
      </c>
      <c r="K158" s="20">
        <v>37009.333333333336</v>
      </c>
      <c r="L158" s="9"/>
      <c r="M158" s="96">
        <v>9</v>
      </c>
      <c r="N158" s="20">
        <v>30535.11111111111</v>
      </c>
      <c r="O158" s="33"/>
      <c r="P158" s="96">
        <v>9</v>
      </c>
      <c r="Q158" s="20">
        <v>25110.222222222223</v>
      </c>
      <c r="R158" s="9"/>
      <c r="S158" s="96">
        <v>9</v>
      </c>
      <c r="T158" s="20">
        <v>26703.666666666668</v>
      </c>
      <c r="U158" s="33"/>
      <c r="V158" s="96">
        <v>9</v>
      </c>
      <c r="W158" s="20">
        <v>8179.333333333333</v>
      </c>
      <c r="X158" s="9"/>
      <c r="Y158" s="96">
        <v>9</v>
      </c>
      <c r="Z158" s="20">
        <v>3590.222222222222</v>
      </c>
      <c r="AA158" s="33"/>
      <c r="AB158" s="96"/>
      <c r="AC158" s="20"/>
      <c r="AD158" s="21"/>
    </row>
    <row r="159" spans="2:30" ht="19.5" customHeight="1" hidden="1">
      <c r="B159" s="35"/>
      <c r="C159" s="40">
        <v>10</v>
      </c>
      <c r="D159" s="88">
        <v>24</v>
      </c>
      <c r="E159" s="14">
        <v>83657.08333333333</v>
      </c>
      <c r="F159" s="24"/>
      <c r="G159" s="88">
        <v>16</v>
      </c>
      <c r="H159" s="14">
        <v>83317.625</v>
      </c>
      <c r="I159" s="32"/>
      <c r="J159" s="88">
        <v>10</v>
      </c>
      <c r="K159" s="14">
        <v>33308.4</v>
      </c>
      <c r="L159" s="24"/>
      <c r="M159" s="88">
        <v>10</v>
      </c>
      <c r="N159" s="14">
        <v>27481.6</v>
      </c>
      <c r="O159" s="32"/>
      <c r="P159" s="88">
        <v>10</v>
      </c>
      <c r="Q159" s="14">
        <v>22599.2</v>
      </c>
      <c r="R159" s="24"/>
      <c r="S159" s="88">
        <v>10</v>
      </c>
      <c r="T159" s="14">
        <v>24033.3</v>
      </c>
      <c r="U159" s="32"/>
      <c r="V159" s="88">
        <v>10</v>
      </c>
      <c r="W159" s="14">
        <v>7361.4</v>
      </c>
      <c r="X159" s="24"/>
      <c r="Y159" s="88">
        <v>10</v>
      </c>
      <c r="Z159" s="14">
        <v>3231.2</v>
      </c>
      <c r="AA159" s="32"/>
      <c r="AB159" s="88"/>
      <c r="AC159" s="14"/>
      <c r="AD159" s="15"/>
    </row>
    <row r="160" spans="2:30" ht="19.5" customHeight="1" hidden="1">
      <c r="B160" s="35"/>
      <c r="C160" s="40">
        <v>11</v>
      </c>
      <c r="D160" s="88">
        <v>25</v>
      </c>
      <c r="E160" s="14">
        <v>80310.8</v>
      </c>
      <c r="F160" s="24"/>
      <c r="G160" s="88">
        <v>17</v>
      </c>
      <c r="H160" s="14">
        <v>78416.58823529411</v>
      </c>
      <c r="I160" s="32"/>
      <c r="J160" s="88">
        <v>11</v>
      </c>
      <c r="K160" s="14">
        <v>30280.363636363636</v>
      </c>
      <c r="L160" s="24"/>
      <c r="M160" s="88">
        <v>11</v>
      </c>
      <c r="N160" s="14">
        <v>24983.272727272728</v>
      </c>
      <c r="O160" s="32"/>
      <c r="P160" s="88">
        <v>11</v>
      </c>
      <c r="Q160" s="14">
        <v>20544.727272727272</v>
      </c>
      <c r="R160" s="24"/>
      <c r="S160" s="88">
        <v>11</v>
      </c>
      <c r="T160" s="14">
        <v>21848.454545454544</v>
      </c>
      <c r="U160" s="32"/>
      <c r="V160" s="88">
        <v>11</v>
      </c>
      <c r="W160" s="14">
        <v>6692.181818181818</v>
      </c>
      <c r="X160" s="24"/>
      <c r="Y160" s="88">
        <v>11</v>
      </c>
      <c r="Z160" s="14">
        <v>2937.4545454545455</v>
      </c>
      <c r="AA160" s="32"/>
      <c r="AB160" s="88"/>
      <c r="AC160" s="14"/>
      <c r="AD160" s="15"/>
    </row>
    <row r="161" spans="2:30" ht="19.5" customHeight="1" hidden="1">
      <c r="B161" s="35"/>
      <c r="C161" s="40">
        <v>12</v>
      </c>
      <c r="D161" s="88">
        <v>26</v>
      </c>
      <c r="E161" s="14">
        <v>77221.92307692308</v>
      </c>
      <c r="F161" s="24"/>
      <c r="G161" s="88">
        <v>18</v>
      </c>
      <c r="H161" s="14">
        <v>74060.11111111111</v>
      </c>
      <c r="I161" s="32"/>
      <c r="J161" s="88">
        <v>12</v>
      </c>
      <c r="K161" s="14">
        <v>27757</v>
      </c>
      <c r="L161" s="24"/>
      <c r="M161" s="88">
        <v>12</v>
      </c>
      <c r="N161" s="14">
        <v>22901.333333333332</v>
      </c>
      <c r="O161" s="32"/>
      <c r="P161" s="88">
        <v>12</v>
      </c>
      <c r="Q161" s="14">
        <v>18832.666666666668</v>
      </c>
      <c r="R161" s="24"/>
      <c r="S161" s="88">
        <v>12</v>
      </c>
      <c r="T161" s="14">
        <v>20027.75</v>
      </c>
      <c r="U161" s="32"/>
      <c r="V161" s="88">
        <v>12</v>
      </c>
      <c r="W161" s="14">
        <v>6134.5</v>
      </c>
      <c r="X161" s="24"/>
      <c r="Y161" s="88">
        <v>12</v>
      </c>
      <c r="Z161" s="14">
        <v>2692.6666666666665</v>
      </c>
      <c r="AA161" s="32"/>
      <c r="AB161" s="88"/>
      <c r="AC161" s="14"/>
      <c r="AD161" s="15"/>
    </row>
    <row r="162" spans="2:30" ht="19.5" customHeight="1" hidden="1">
      <c r="B162" s="35"/>
      <c r="C162" s="40">
        <v>13</v>
      </c>
      <c r="D162" s="88">
        <v>27</v>
      </c>
      <c r="E162" s="14">
        <v>74361.85185185185</v>
      </c>
      <c r="F162" s="24"/>
      <c r="G162" s="88">
        <v>19</v>
      </c>
      <c r="H162" s="14">
        <v>70162.21052631579</v>
      </c>
      <c r="I162" s="32"/>
      <c r="J162" s="88">
        <v>13</v>
      </c>
      <c r="K162" s="14">
        <v>25621.846153846152</v>
      </c>
      <c r="L162" s="24"/>
      <c r="M162" s="88">
        <v>13</v>
      </c>
      <c r="N162" s="14">
        <v>21139.69230769231</v>
      </c>
      <c r="O162" s="32"/>
      <c r="P162" s="88">
        <v>13</v>
      </c>
      <c r="Q162" s="14">
        <v>17384</v>
      </c>
      <c r="R162" s="24"/>
      <c r="S162" s="88">
        <v>13</v>
      </c>
      <c r="T162" s="14">
        <v>18487.153846153848</v>
      </c>
      <c r="U162" s="32"/>
      <c r="V162" s="88">
        <v>13</v>
      </c>
      <c r="W162" s="14">
        <v>5662.615384615385</v>
      </c>
      <c r="X162" s="24"/>
      <c r="Y162" s="88">
        <v>13</v>
      </c>
      <c r="Z162" s="14">
        <v>2485.5384615384614</v>
      </c>
      <c r="AA162" s="32"/>
      <c r="AB162" s="88"/>
      <c r="AC162" s="14"/>
      <c r="AD162" s="15"/>
    </row>
    <row r="163" spans="2:30" ht="19.5" customHeight="1" hidden="1">
      <c r="B163" s="35"/>
      <c r="C163" s="40">
        <v>14</v>
      </c>
      <c r="D163" s="88">
        <v>28</v>
      </c>
      <c r="E163" s="14">
        <v>71706.07142857143</v>
      </c>
      <c r="F163" s="24"/>
      <c r="G163" s="88">
        <v>20</v>
      </c>
      <c r="H163" s="14">
        <v>66654.1</v>
      </c>
      <c r="I163" s="32"/>
      <c r="J163" s="88">
        <v>14</v>
      </c>
      <c r="K163" s="14">
        <v>23791.714285714286</v>
      </c>
      <c r="L163" s="24"/>
      <c r="M163" s="88">
        <v>14</v>
      </c>
      <c r="N163" s="14">
        <v>19629.714285714286</v>
      </c>
      <c r="O163" s="32"/>
      <c r="P163" s="88">
        <v>14</v>
      </c>
      <c r="Q163" s="14">
        <v>16142.285714285714</v>
      </c>
      <c r="R163" s="24"/>
      <c r="S163" s="88">
        <v>14</v>
      </c>
      <c r="T163" s="14">
        <v>17166.64285714286</v>
      </c>
      <c r="U163" s="32"/>
      <c r="V163" s="88">
        <v>14</v>
      </c>
      <c r="W163" s="14">
        <v>5258.142857142857</v>
      </c>
      <c r="X163" s="24"/>
      <c r="Y163" s="88">
        <v>14</v>
      </c>
      <c r="Z163" s="14">
        <v>2308</v>
      </c>
      <c r="AA163" s="32"/>
      <c r="AB163" s="88"/>
      <c r="AC163" s="14"/>
      <c r="AD163" s="15"/>
    </row>
    <row r="164" spans="2:30" ht="19.5" customHeight="1" hidden="1">
      <c r="B164" s="36"/>
      <c r="C164" s="42">
        <v>15</v>
      </c>
      <c r="D164" s="28">
        <v>29</v>
      </c>
      <c r="E164" s="22">
        <v>69233.44827586207</v>
      </c>
      <c r="F164" s="8"/>
      <c r="G164" s="28">
        <v>21</v>
      </c>
      <c r="H164" s="22">
        <v>63480.09523809524</v>
      </c>
      <c r="I164" s="34"/>
      <c r="J164" s="28">
        <v>15</v>
      </c>
      <c r="K164" s="22">
        <v>22205.6</v>
      </c>
      <c r="L164" s="8"/>
      <c r="M164" s="28">
        <v>15</v>
      </c>
      <c r="N164" s="22">
        <v>18321.066666666666</v>
      </c>
      <c r="O164" s="34"/>
      <c r="P164" s="28">
        <v>15</v>
      </c>
      <c r="Q164" s="22">
        <v>15066.133333333333</v>
      </c>
      <c r="R164" s="8"/>
      <c r="S164" s="28">
        <v>15</v>
      </c>
      <c r="T164" s="22">
        <v>16022.2</v>
      </c>
      <c r="U164" s="34"/>
      <c r="V164" s="28">
        <v>15</v>
      </c>
      <c r="W164" s="22">
        <v>4907.6</v>
      </c>
      <c r="X164" s="8"/>
      <c r="Y164" s="28">
        <v>15</v>
      </c>
      <c r="Z164" s="22">
        <v>2154.133333333333</v>
      </c>
      <c r="AA164" s="34"/>
      <c r="AB164" s="28"/>
      <c r="AC164" s="22"/>
      <c r="AD164" s="1"/>
    </row>
    <row r="165" spans="2:30" ht="19.5" customHeight="1">
      <c r="B165" s="146" t="s">
        <v>74</v>
      </c>
      <c r="C165" s="147">
        <v>11</v>
      </c>
      <c r="D165" s="494">
        <v>6</v>
      </c>
      <c r="E165" s="495"/>
      <c r="F165" s="496"/>
      <c r="G165" s="494">
        <v>4</v>
      </c>
      <c r="H165" s="495"/>
      <c r="I165" s="496"/>
      <c r="J165" s="494">
        <v>1</v>
      </c>
      <c r="K165" s="495"/>
      <c r="L165" s="496"/>
      <c r="M165" s="494"/>
      <c r="N165" s="495"/>
      <c r="O165" s="496"/>
      <c r="P165" s="494"/>
      <c r="Q165" s="495"/>
      <c r="R165" s="496"/>
      <c r="S165" s="494"/>
      <c r="T165" s="495"/>
      <c r="U165" s="496"/>
      <c r="V165" s="494"/>
      <c r="W165" s="495"/>
      <c r="X165" s="496"/>
      <c r="Y165" s="494"/>
      <c r="Z165" s="495"/>
      <c r="AA165" s="496"/>
      <c r="AB165" s="494"/>
      <c r="AC165" s="495"/>
      <c r="AD165" s="506"/>
    </row>
    <row r="166" spans="2:30" ht="19.5" customHeight="1">
      <c r="B166" s="52" t="s">
        <v>75</v>
      </c>
      <c r="C166" s="53">
        <v>31</v>
      </c>
      <c r="D166" s="484">
        <v>20</v>
      </c>
      <c r="E166" s="485"/>
      <c r="F166" s="486"/>
      <c r="G166" s="484">
        <v>10</v>
      </c>
      <c r="H166" s="485"/>
      <c r="I166" s="487"/>
      <c r="J166" s="488">
        <v>1</v>
      </c>
      <c r="K166" s="485"/>
      <c r="L166" s="486"/>
      <c r="M166" s="484" t="s">
        <v>88</v>
      </c>
      <c r="N166" s="485"/>
      <c r="O166" s="487"/>
      <c r="P166" s="488" t="s">
        <v>88</v>
      </c>
      <c r="Q166" s="485"/>
      <c r="R166" s="486"/>
      <c r="S166" s="484" t="s">
        <v>88</v>
      </c>
      <c r="T166" s="485"/>
      <c r="U166" s="487"/>
      <c r="V166" s="488" t="s">
        <v>88</v>
      </c>
      <c r="W166" s="485"/>
      <c r="X166" s="486"/>
      <c r="Y166" s="489" t="s">
        <v>88</v>
      </c>
      <c r="Z166" s="490"/>
      <c r="AA166" s="491"/>
      <c r="AB166" s="489" t="s">
        <v>88</v>
      </c>
      <c r="AC166" s="490"/>
      <c r="AD166" s="526"/>
    </row>
    <row r="167" spans="2:30" ht="19.5" customHeight="1">
      <c r="B167" s="50" t="s">
        <v>66</v>
      </c>
      <c r="C167" s="51">
        <v>11</v>
      </c>
      <c r="D167" s="474">
        <v>1</v>
      </c>
      <c r="E167" s="475"/>
      <c r="F167" s="476"/>
      <c r="G167" s="474">
        <v>4</v>
      </c>
      <c r="H167" s="475"/>
      <c r="I167" s="477"/>
      <c r="J167" s="478">
        <v>2</v>
      </c>
      <c r="K167" s="475"/>
      <c r="L167" s="476"/>
      <c r="M167" s="474">
        <v>2</v>
      </c>
      <c r="N167" s="475"/>
      <c r="O167" s="477"/>
      <c r="P167" s="478">
        <v>1</v>
      </c>
      <c r="Q167" s="475"/>
      <c r="R167" s="476"/>
      <c r="S167" s="474">
        <v>1</v>
      </c>
      <c r="T167" s="475"/>
      <c r="U167" s="477"/>
      <c r="V167" s="478"/>
      <c r="W167" s="475"/>
      <c r="X167" s="476"/>
      <c r="Y167" s="479"/>
      <c r="Z167" s="480"/>
      <c r="AA167" s="481"/>
      <c r="AB167" s="479"/>
      <c r="AC167" s="480"/>
      <c r="AD167" s="519"/>
    </row>
    <row r="168" spans="2:30" ht="19.5" customHeight="1">
      <c r="B168" s="141" t="s">
        <v>70</v>
      </c>
      <c r="C168" s="142">
        <v>31</v>
      </c>
      <c r="D168" s="464">
        <v>15</v>
      </c>
      <c r="E168" s="465"/>
      <c r="F168" s="466"/>
      <c r="G168" s="464">
        <v>10</v>
      </c>
      <c r="H168" s="465"/>
      <c r="I168" s="467"/>
      <c r="J168" s="468">
        <v>2</v>
      </c>
      <c r="K168" s="465"/>
      <c r="L168" s="466"/>
      <c r="M168" s="464">
        <v>2</v>
      </c>
      <c r="N168" s="465"/>
      <c r="O168" s="467"/>
      <c r="P168" s="468">
        <v>1</v>
      </c>
      <c r="Q168" s="465"/>
      <c r="R168" s="466"/>
      <c r="S168" s="464">
        <v>1</v>
      </c>
      <c r="T168" s="465"/>
      <c r="U168" s="467"/>
      <c r="V168" s="468" t="s">
        <v>88</v>
      </c>
      <c r="W168" s="465"/>
      <c r="X168" s="466"/>
      <c r="Y168" s="469" t="s">
        <v>88</v>
      </c>
      <c r="Z168" s="470"/>
      <c r="AA168" s="471"/>
      <c r="AB168" s="469" t="s">
        <v>88</v>
      </c>
      <c r="AC168" s="470"/>
      <c r="AD168" s="497"/>
    </row>
    <row r="169" spans="2:30" ht="19.5" customHeight="1">
      <c r="B169" s="136" t="s">
        <v>68</v>
      </c>
      <c r="C169" s="137">
        <v>6</v>
      </c>
      <c r="D169" s="450"/>
      <c r="E169" s="448"/>
      <c r="F169" s="449"/>
      <c r="G169" s="450">
        <v>2</v>
      </c>
      <c r="H169" s="448"/>
      <c r="I169" s="451"/>
      <c r="J169" s="447">
        <v>1</v>
      </c>
      <c r="K169" s="448"/>
      <c r="L169" s="449"/>
      <c r="M169" s="450">
        <v>1</v>
      </c>
      <c r="N169" s="448"/>
      <c r="O169" s="451"/>
      <c r="P169" s="447">
        <v>1</v>
      </c>
      <c r="Q169" s="448"/>
      <c r="R169" s="449"/>
      <c r="S169" s="450">
        <v>1</v>
      </c>
      <c r="T169" s="448"/>
      <c r="U169" s="451"/>
      <c r="V169" s="447"/>
      <c r="W169" s="448"/>
      <c r="X169" s="449"/>
      <c r="Y169" s="435"/>
      <c r="Z169" s="436"/>
      <c r="AA169" s="437"/>
      <c r="AB169" s="435"/>
      <c r="AC169" s="436"/>
      <c r="AD169" s="438"/>
    </row>
    <row r="170" spans="2:30" ht="19.5" customHeight="1" thickBot="1">
      <c r="B170" s="128" t="s">
        <v>72</v>
      </c>
      <c r="C170" s="129">
        <v>26</v>
      </c>
      <c r="D170" s="439">
        <v>14</v>
      </c>
      <c r="E170" s="440"/>
      <c r="F170" s="441"/>
      <c r="G170" s="439">
        <v>8</v>
      </c>
      <c r="H170" s="440"/>
      <c r="I170" s="442"/>
      <c r="J170" s="443">
        <v>1</v>
      </c>
      <c r="K170" s="440"/>
      <c r="L170" s="441"/>
      <c r="M170" s="439">
        <v>1</v>
      </c>
      <c r="N170" s="440"/>
      <c r="O170" s="442"/>
      <c r="P170" s="443">
        <v>1</v>
      </c>
      <c r="Q170" s="440"/>
      <c r="R170" s="441"/>
      <c r="S170" s="439">
        <v>1</v>
      </c>
      <c r="T170" s="440"/>
      <c r="U170" s="442"/>
      <c r="V170" s="443" t="s">
        <v>88</v>
      </c>
      <c r="W170" s="440"/>
      <c r="X170" s="441"/>
      <c r="Y170" s="432" t="s">
        <v>88</v>
      </c>
      <c r="Z170" s="433"/>
      <c r="AA170" s="444"/>
      <c r="AB170" s="432" t="s">
        <v>88</v>
      </c>
      <c r="AC170" s="433"/>
      <c r="AD170" s="434"/>
    </row>
    <row r="172" ht="19.5" customHeight="1" thickBot="1"/>
    <row r="173" spans="2:33" ht="19.5" customHeight="1">
      <c r="B173" s="498" t="s">
        <v>41</v>
      </c>
      <c r="C173" s="37"/>
      <c r="D173" s="453" t="s">
        <v>18</v>
      </c>
      <c r="E173" s="452"/>
      <c r="F173" s="452"/>
      <c r="G173" s="453" t="s">
        <v>17</v>
      </c>
      <c r="H173" s="452"/>
      <c r="I173" s="454"/>
      <c r="J173" s="452" t="s">
        <v>19</v>
      </c>
      <c r="K173" s="452"/>
      <c r="L173" s="452"/>
      <c r="M173" s="453" t="s">
        <v>20</v>
      </c>
      <c r="N173" s="452"/>
      <c r="O173" s="454"/>
      <c r="P173" s="452" t="s">
        <v>21</v>
      </c>
      <c r="Q173" s="452"/>
      <c r="R173" s="452"/>
      <c r="S173" s="453" t="s">
        <v>23</v>
      </c>
      <c r="T173" s="452"/>
      <c r="U173" s="454"/>
      <c r="V173" s="452" t="s">
        <v>24</v>
      </c>
      <c r="W173" s="452"/>
      <c r="X173" s="452"/>
      <c r="Y173" s="453" t="s">
        <v>25</v>
      </c>
      <c r="Z173" s="452"/>
      <c r="AA173" s="454"/>
      <c r="AB173" s="453" t="s">
        <v>26</v>
      </c>
      <c r="AC173" s="452"/>
      <c r="AD173" s="454"/>
      <c r="AE173" s="522" t="s">
        <v>33</v>
      </c>
      <c r="AF173" s="522"/>
      <c r="AG173" s="523"/>
    </row>
    <row r="174" spans="2:33" ht="19.5" customHeight="1">
      <c r="B174" s="499"/>
      <c r="C174" s="38" t="s">
        <v>29</v>
      </c>
      <c r="D174" s="504">
        <v>29</v>
      </c>
      <c r="E174" s="455"/>
      <c r="F174" s="455"/>
      <c r="G174" s="504">
        <v>3</v>
      </c>
      <c r="H174" s="455"/>
      <c r="I174" s="505"/>
      <c r="J174" s="455"/>
      <c r="K174" s="455"/>
      <c r="L174" s="455"/>
      <c r="M174" s="504"/>
      <c r="N174" s="455"/>
      <c r="O174" s="505"/>
      <c r="P174" s="455"/>
      <c r="Q174" s="455"/>
      <c r="R174" s="455"/>
      <c r="S174" s="504"/>
      <c r="T174" s="455"/>
      <c r="U174" s="505"/>
      <c r="V174" s="455"/>
      <c r="W174" s="455"/>
      <c r="X174" s="455"/>
      <c r="Y174" s="504"/>
      <c r="Z174" s="455"/>
      <c r="AA174" s="505"/>
      <c r="AB174" s="504"/>
      <c r="AC174" s="455"/>
      <c r="AD174" s="505"/>
      <c r="AE174" s="524">
        <v>1</v>
      </c>
      <c r="AF174" s="524"/>
      <c r="AG174" s="525"/>
    </row>
    <row r="175" spans="2:33" ht="19.5" customHeight="1">
      <c r="B175" s="499"/>
      <c r="C175" s="38" t="s">
        <v>30</v>
      </c>
      <c r="D175" s="502">
        <v>3864328</v>
      </c>
      <c r="E175" s="501"/>
      <c r="F175" s="501"/>
      <c r="G175" s="502">
        <v>2182422</v>
      </c>
      <c r="H175" s="501"/>
      <c r="I175" s="503"/>
      <c r="J175" s="501">
        <v>891158</v>
      </c>
      <c r="K175" s="501"/>
      <c r="L175" s="501"/>
      <c r="M175" s="502">
        <v>486974</v>
      </c>
      <c r="N175" s="501"/>
      <c r="O175" s="503"/>
      <c r="P175" s="501">
        <v>264957</v>
      </c>
      <c r="Q175" s="501"/>
      <c r="R175" s="501"/>
      <c r="S175" s="502">
        <v>130212</v>
      </c>
      <c r="T175" s="501"/>
      <c r="U175" s="503"/>
      <c r="V175" s="501">
        <v>72485</v>
      </c>
      <c r="W175" s="501"/>
      <c r="X175" s="501"/>
      <c r="Y175" s="502">
        <v>404411</v>
      </c>
      <c r="Z175" s="501"/>
      <c r="AA175" s="503"/>
      <c r="AB175" s="502">
        <v>57222</v>
      </c>
      <c r="AC175" s="501"/>
      <c r="AD175" s="503"/>
      <c r="AE175" s="492"/>
      <c r="AF175" s="492"/>
      <c r="AG175" s="493"/>
    </row>
    <row r="176" spans="2:33" ht="19.5" customHeight="1">
      <c r="B176" s="500"/>
      <c r="C176" s="39"/>
      <c r="D176" s="28" t="s">
        <v>13</v>
      </c>
      <c r="E176" s="75" t="s">
        <v>32</v>
      </c>
      <c r="F176" s="76" t="s">
        <v>31</v>
      </c>
      <c r="G176" s="28" t="s">
        <v>13</v>
      </c>
      <c r="H176" s="75" t="s">
        <v>32</v>
      </c>
      <c r="I176" s="77" t="s">
        <v>31</v>
      </c>
      <c r="J176" s="30" t="s">
        <v>13</v>
      </c>
      <c r="K176" s="75" t="s">
        <v>32</v>
      </c>
      <c r="L176" s="76" t="s">
        <v>31</v>
      </c>
      <c r="M176" s="28" t="s">
        <v>13</v>
      </c>
      <c r="N176" s="75" t="s">
        <v>32</v>
      </c>
      <c r="O176" s="77" t="s">
        <v>31</v>
      </c>
      <c r="P176" s="30" t="s">
        <v>13</v>
      </c>
      <c r="Q176" s="75" t="s">
        <v>32</v>
      </c>
      <c r="R176" s="76" t="s">
        <v>31</v>
      </c>
      <c r="S176" s="28" t="s">
        <v>13</v>
      </c>
      <c r="T176" s="75" t="s">
        <v>32</v>
      </c>
      <c r="U176" s="77" t="s">
        <v>31</v>
      </c>
      <c r="V176" s="30" t="s">
        <v>13</v>
      </c>
      <c r="W176" s="75" t="s">
        <v>32</v>
      </c>
      <c r="X176" s="76" t="s">
        <v>31</v>
      </c>
      <c r="Y176" s="28" t="s">
        <v>13</v>
      </c>
      <c r="Z176" s="75" t="s">
        <v>32</v>
      </c>
      <c r="AA176" s="77" t="s">
        <v>31</v>
      </c>
      <c r="AB176" s="28" t="s">
        <v>13</v>
      </c>
      <c r="AC176" s="75" t="s">
        <v>32</v>
      </c>
      <c r="AD176" s="77" t="s">
        <v>31</v>
      </c>
      <c r="AE176" s="28"/>
      <c r="AF176" s="75"/>
      <c r="AG176" s="78"/>
    </row>
    <row r="177" spans="2:33" ht="19.5" customHeight="1">
      <c r="B177" s="154">
        <v>33</v>
      </c>
      <c r="C177" s="80">
        <v>1</v>
      </c>
      <c r="D177" s="95">
        <v>30</v>
      </c>
      <c r="E177" s="12">
        <v>128810.93333333333</v>
      </c>
      <c r="F177" s="29"/>
      <c r="G177" s="82">
        <v>4</v>
      </c>
      <c r="H177" s="48">
        <v>545605.5</v>
      </c>
      <c r="I177" s="58">
        <v>2</v>
      </c>
      <c r="J177" s="82">
        <v>1</v>
      </c>
      <c r="K177" s="48">
        <v>891158</v>
      </c>
      <c r="L177" s="46">
        <v>1</v>
      </c>
      <c r="M177" s="82">
        <v>1</v>
      </c>
      <c r="N177" s="48">
        <v>486974</v>
      </c>
      <c r="O177" s="44">
        <v>3</v>
      </c>
      <c r="P177" s="82">
        <v>1</v>
      </c>
      <c r="Q177" s="48">
        <v>264957</v>
      </c>
      <c r="R177" s="49">
        <v>11</v>
      </c>
      <c r="S177" s="95">
        <v>1</v>
      </c>
      <c r="T177" s="12">
        <v>130212</v>
      </c>
      <c r="U177" s="31"/>
      <c r="V177" s="95">
        <v>1</v>
      </c>
      <c r="W177" s="12">
        <v>72485</v>
      </c>
      <c r="X177" s="29"/>
      <c r="Y177" s="82">
        <v>1</v>
      </c>
      <c r="Z177" s="48">
        <v>404411</v>
      </c>
      <c r="AA177" s="44">
        <v>6</v>
      </c>
      <c r="AB177" s="95">
        <v>1</v>
      </c>
      <c r="AC177" s="12">
        <v>57222</v>
      </c>
      <c r="AD177" s="31"/>
      <c r="AE177" s="95"/>
      <c r="AF177" s="12"/>
      <c r="AG177" s="13"/>
    </row>
    <row r="178" spans="2:33" ht="19.5" customHeight="1">
      <c r="B178" s="71">
        <v>21</v>
      </c>
      <c r="C178" s="40">
        <v>2</v>
      </c>
      <c r="D178" s="88">
        <v>31</v>
      </c>
      <c r="E178" s="14">
        <v>124655.74193548386</v>
      </c>
      <c r="F178" s="24"/>
      <c r="G178" s="87">
        <v>5</v>
      </c>
      <c r="H178" s="19">
        <v>436484.4</v>
      </c>
      <c r="I178" s="60">
        <v>5</v>
      </c>
      <c r="J178" s="87">
        <v>2</v>
      </c>
      <c r="K178" s="19">
        <v>445579</v>
      </c>
      <c r="L178" s="47">
        <v>4</v>
      </c>
      <c r="M178" s="87">
        <v>2</v>
      </c>
      <c r="N178" s="19">
        <v>243487</v>
      </c>
      <c r="O178" s="45">
        <v>12</v>
      </c>
      <c r="P178" s="88">
        <v>2</v>
      </c>
      <c r="Q178" s="14">
        <v>132478.5</v>
      </c>
      <c r="R178" s="24"/>
      <c r="S178" s="88">
        <v>2</v>
      </c>
      <c r="T178" s="14">
        <v>65106</v>
      </c>
      <c r="U178" s="32"/>
      <c r="V178" s="88">
        <v>2</v>
      </c>
      <c r="W178" s="14">
        <v>36242.5</v>
      </c>
      <c r="X178" s="24"/>
      <c r="Y178" s="110">
        <v>2</v>
      </c>
      <c r="Z178" s="101">
        <v>202205.5</v>
      </c>
      <c r="AA178" s="112">
        <v>16</v>
      </c>
      <c r="AB178" s="88">
        <v>2</v>
      </c>
      <c r="AC178" s="14">
        <v>28611</v>
      </c>
      <c r="AD178" s="32"/>
      <c r="AE178" s="88"/>
      <c r="AF178" s="14"/>
      <c r="AG178" s="15"/>
    </row>
    <row r="179" spans="2:33" ht="19.5" customHeight="1">
      <c r="B179" s="155">
        <v>54</v>
      </c>
      <c r="C179" s="40">
        <v>3</v>
      </c>
      <c r="D179" s="88">
        <v>32</v>
      </c>
      <c r="E179" s="14">
        <v>120760.25</v>
      </c>
      <c r="F179" s="24"/>
      <c r="G179" s="87">
        <v>6</v>
      </c>
      <c r="H179" s="19">
        <v>363737</v>
      </c>
      <c r="I179" s="60">
        <v>7</v>
      </c>
      <c r="J179" s="87">
        <v>3</v>
      </c>
      <c r="K179" s="19">
        <v>297052.6666666667</v>
      </c>
      <c r="L179" s="47">
        <v>9</v>
      </c>
      <c r="M179" s="110">
        <v>3</v>
      </c>
      <c r="N179" s="101">
        <v>162324.66666666666</v>
      </c>
      <c r="O179" s="112">
        <v>21</v>
      </c>
      <c r="P179" s="88">
        <v>3</v>
      </c>
      <c r="Q179" s="14">
        <v>88319</v>
      </c>
      <c r="R179" s="24"/>
      <c r="S179" s="88">
        <v>3</v>
      </c>
      <c r="T179" s="14">
        <v>43404</v>
      </c>
      <c r="U179" s="32"/>
      <c r="V179" s="88">
        <v>3</v>
      </c>
      <c r="W179" s="14">
        <v>24161.666666666668</v>
      </c>
      <c r="X179" s="24"/>
      <c r="Y179" s="88">
        <v>3</v>
      </c>
      <c r="Z179" s="14">
        <v>134803.66666666666</v>
      </c>
      <c r="AA179" s="32"/>
      <c r="AB179" s="88">
        <v>3</v>
      </c>
      <c r="AC179" s="14">
        <v>19074</v>
      </c>
      <c r="AD179" s="32"/>
      <c r="AE179" s="88"/>
      <c r="AF179" s="14"/>
      <c r="AG179" s="15"/>
    </row>
    <row r="180" spans="2:33" ht="19.5" customHeight="1">
      <c r="B180" s="156">
        <v>33</v>
      </c>
      <c r="C180" s="40">
        <v>4</v>
      </c>
      <c r="D180" s="88">
        <v>33</v>
      </c>
      <c r="E180" s="14">
        <v>117100.84848484848</v>
      </c>
      <c r="F180" s="24"/>
      <c r="G180" s="87">
        <v>7</v>
      </c>
      <c r="H180" s="19">
        <v>311774.5714285714</v>
      </c>
      <c r="I180" s="60">
        <v>8</v>
      </c>
      <c r="J180" s="110">
        <v>4</v>
      </c>
      <c r="K180" s="101">
        <v>222789.5</v>
      </c>
      <c r="L180" s="114">
        <v>14</v>
      </c>
      <c r="M180" s="88">
        <v>4</v>
      </c>
      <c r="N180" s="14">
        <v>121743.5</v>
      </c>
      <c r="O180" s="32"/>
      <c r="P180" s="88">
        <v>4</v>
      </c>
      <c r="Q180" s="14">
        <v>66239.25</v>
      </c>
      <c r="R180" s="24"/>
      <c r="S180" s="88">
        <v>4</v>
      </c>
      <c r="T180" s="14">
        <v>32553</v>
      </c>
      <c r="U180" s="32"/>
      <c r="V180" s="88">
        <v>4</v>
      </c>
      <c r="W180" s="14">
        <v>18121.25</v>
      </c>
      <c r="X180" s="24"/>
      <c r="Y180" s="88">
        <v>4</v>
      </c>
      <c r="Z180" s="14">
        <v>101102.75</v>
      </c>
      <c r="AA180" s="32"/>
      <c r="AB180" s="88">
        <v>4</v>
      </c>
      <c r="AC180" s="14">
        <v>14305.5</v>
      </c>
      <c r="AD180" s="32"/>
      <c r="AE180" s="88"/>
      <c r="AF180" s="14"/>
      <c r="AG180" s="15"/>
    </row>
    <row r="181" spans="2:33" ht="19.5" customHeight="1">
      <c r="B181" s="115">
        <v>12</v>
      </c>
      <c r="C181" s="40">
        <v>5</v>
      </c>
      <c r="D181" s="88">
        <v>34</v>
      </c>
      <c r="E181" s="14">
        <v>113656.70588235294</v>
      </c>
      <c r="F181" s="24"/>
      <c r="G181" s="87">
        <v>8</v>
      </c>
      <c r="H181" s="19">
        <v>272802.75</v>
      </c>
      <c r="I181" s="60">
        <v>10</v>
      </c>
      <c r="J181" s="110">
        <v>5</v>
      </c>
      <c r="K181" s="101">
        <v>178231.6</v>
      </c>
      <c r="L181" s="114">
        <v>19</v>
      </c>
      <c r="M181" s="88">
        <v>5</v>
      </c>
      <c r="N181" s="14">
        <v>97394.8</v>
      </c>
      <c r="O181" s="32"/>
      <c r="P181" s="88">
        <v>5</v>
      </c>
      <c r="Q181" s="14">
        <v>52991.4</v>
      </c>
      <c r="R181" s="24"/>
      <c r="S181" s="88">
        <v>5</v>
      </c>
      <c r="T181" s="14">
        <v>26042.4</v>
      </c>
      <c r="U181" s="32"/>
      <c r="V181" s="88">
        <v>5</v>
      </c>
      <c r="W181" s="14">
        <v>14497</v>
      </c>
      <c r="X181" s="24"/>
      <c r="Y181" s="88">
        <v>5</v>
      </c>
      <c r="Z181" s="14">
        <v>80882.2</v>
      </c>
      <c r="AA181" s="32"/>
      <c r="AB181" s="88">
        <v>5</v>
      </c>
      <c r="AC181" s="14">
        <v>11444.4</v>
      </c>
      <c r="AD181" s="32"/>
      <c r="AE181" s="88"/>
      <c r="AF181" s="14"/>
      <c r="AG181" s="15"/>
    </row>
    <row r="182" spans="2:33" ht="19.5" customHeight="1">
      <c r="B182" s="157">
        <v>45</v>
      </c>
      <c r="C182" s="40">
        <v>6</v>
      </c>
      <c r="D182" s="88">
        <v>35</v>
      </c>
      <c r="E182" s="14">
        <v>110409.37142857142</v>
      </c>
      <c r="F182" s="24"/>
      <c r="G182" s="110">
        <v>9</v>
      </c>
      <c r="H182" s="101">
        <v>242491.33333333334</v>
      </c>
      <c r="I182" s="123">
        <v>13</v>
      </c>
      <c r="J182" s="88">
        <v>6</v>
      </c>
      <c r="K182" s="14">
        <v>148526.33333333334</v>
      </c>
      <c r="L182" s="24">
        <v>23</v>
      </c>
      <c r="M182" s="88">
        <v>6</v>
      </c>
      <c r="N182" s="14">
        <v>81162.33333333333</v>
      </c>
      <c r="O182" s="32"/>
      <c r="P182" s="88">
        <v>6</v>
      </c>
      <c r="Q182" s="14">
        <v>44159.5</v>
      </c>
      <c r="R182" s="24"/>
      <c r="S182" s="88">
        <v>6</v>
      </c>
      <c r="T182" s="14">
        <v>21702</v>
      </c>
      <c r="U182" s="32"/>
      <c r="V182" s="88">
        <v>6</v>
      </c>
      <c r="W182" s="14">
        <v>12080.833333333334</v>
      </c>
      <c r="X182" s="24"/>
      <c r="Y182" s="88">
        <v>6</v>
      </c>
      <c r="Z182" s="14">
        <v>67401.83333333333</v>
      </c>
      <c r="AA182" s="32"/>
      <c r="AB182" s="88">
        <v>6</v>
      </c>
      <c r="AC182" s="14">
        <v>9537</v>
      </c>
      <c r="AD182" s="32"/>
      <c r="AE182" s="88"/>
      <c r="AF182" s="14"/>
      <c r="AG182" s="15"/>
    </row>
    <row r="183" spans="2:33" ht="19.5" customHeight="1">
      <c r="B183" s="69"/>
      <c r="C183" s="41">
        <v>7</v>
      </c>
      <c r="D183" s="96">
        <v>36</v>
      </c>
      <c r="E183" s="20">
        <v>107342.44444444444</v>
      </c>
      <c r="F183" s="9"/>
      <c r="G183" s="118">
        <v>10</v>
      </c>
      <c r="H183" s="119">
        <v>218242.2</v>
      </c>
      <c r="I183" s="126">
        <v>15</v>
      </c>
      <c r="J183" s="96">
        <v>7</v>
      </c>
      <c r="K183" s="20">
        <v>127308.28571428571</v>
      </c>
      <c r="L183" s="9"/>
      <c r="M183" s="96">
        <v>7</v>
      </c>
      <c r="N183" s="20">
        <v>69567.71428571429</v>
      </c>
      <c r="O183" s="33"/>
      <c r="P183" s="96">
        <v>7</v>
      </c>
      <c r="Q183" s="20">
        <v>37851</v>
      </c>
      <c r="R183" s="9"/>
      <c r="S183" s="96">
        <v>7</v>
      </c>
      <c r="T183" s="20">
        <v>18601.714285714286</v>
      </c>
      <c r="U183" s="33"/>
      <c r="V183" s="96">
        <v>7</v>
      </c>
      <c r="W183" s="20">
        <v>10355</v>
      </c>
      <c r="X183" s="9"/>
      <c r="Y183" s="96">
        <v>7</v>
      </c>
      <c r="Z183" s="20">
        <v>57773</v>
      </c>
      <c r="AA183" s="33"/>
      <c r="AB183" s="96">
        <v>7</v>
      </c>
      <c r="AC183" s="20">
        <v>8174.571428571428</v>
      </c>
      <c r="AD183" s="33"/>
      <c r="AE183" s="96"/>
      <c r="AF183" s="20"/>
      <c r="AG183" s="21"/>
    </row>
    <row r="184" spans="2:33" ht="19.5" customHeight="1">
      <c r="B184" s="35"/>
      <c r="C184" s="40">
        <v>8</v>
      </c>
      <c r="D184" s="88">
        <v>37</v>
      </c>
      <c r="E184" s="14">
        <v>104441.2972972973</v>
      </c>
      <c r="F184" s="24"/>
      <c r="G184" s="110">
        <v>11</v>
      </c>
      <c r="H184" s="101">
        <v>198402</v>
      </c>
      <c r="I184" s="123">
        <v>17</v>
      </c>
      <c r="J184" s="88">
        <v>8</v>
      </c>
      <c r="K184" s="14">
        <v>111394.75</v>
      </c>
      <c r="L184" s="24"/>
      <c r="M184" s="88">
        <v>8</v>
      </c>
      <c r="N184" s="14">
        <v>60871.75</v>
      </c>
      <c r="O184" s="32"/>
      <c r="P184" s="88">
        <v>8</v>
      </c>
      <c r="Q184" s="14">
        <v>33119.625</v>
      </c>
      <c r="R184" s="24"/>
      <c r="S184" s="88">
        <v>8</v>
      </c>
      <c r="T184" s="14">
        <v>16276.5</v>
      </c>
      <c r="U184" s="32"/>
      <c r="V184" s="88">
        <v>8</v>
      </c>
      <c r="W184" s="14">
        <v>9060.625</v>
      </c>
      <c r="X184" s="24"/>
      <c r="Y184" s="88">
        <v>8</v>
      </c>
      <c r="Z184" s="14">
        <v>50551.375</v>
      </c>
      <c r="AA184" s="32"/>
      <c r="AB184" s="88">
        <v>8</v>
      </c>
      <c r="AC184" s="14">
        <v>7152.75</v>
      </c>
      <c r="AD184" s="32"/>
      <c r="AE184" s="88"/>
      <c r="AF184" s="14"/>
      <c r="AG184" s="15"/>
    </row>
    <row r="185" spans="2:33" ht="19.5" customHeight="1">
      <c r="B185" s="35"/>
      <c r="C185" s="41">
        <v>9</v>
      </c>
      <c r="D185" s="96">
        <v>38</v>
      </c>
      <c r="E185" s="20">
        <v>101692.84210526316</v>
      </c>
      <c r="F185" s="9"/>
      <c r="G185" s="118">
        <v>12</v>
      </c>
      <c r="H185" s="119">
        <v>181868.5</v>
      </c>
      <c r="I185" s="126">
        <v>18</v>
      </c>
      <c r="J185" s="96">
        <v>9</v>
      </c>
      <c r="K185" s="20">
        <v>99017.55555555556</v>
      </c>
      <c r="L185" s="9"/>
      <c r="M185" s="96">
        <v>9</v>
      </c>
      <c r="N185" s="20">
        <v>54108.22222222222</v>
      </c>
      <c r="O185" s="33"/>
      <c r="P185" s="96">
        <v>9</v>
      </c>
      <c r="Q185" s="20">
        <v>29439.666666666668</v>
      </c>
      <c r="R185" s="9"/>
      <c r="S185" s="96">
        <v>9</v>
      </c>
      <c r="T185" s="20">
        <v>14468</v>
      </c>
      <c r="U185" s="33"/>
      <c r="V185" s="96">
        <v>9</v>
      </c>
      <c r="W185" s="20">
        <v>8053.888888888889</v>
      </c>
      <c r="X185" s="9"/>
      <c r="Y185" s="96">
        <v>9</v>
      </c>
      <c r="Z185" s="20">
        <v>44934.555555555555</v>
      </c>
      <c r="AA185" s="33"/>
      <c r="AB185" s="96">
        <v>9</v>
      </c>
      <c r="AC185" s="20">
        <v>6358</v>
      </c>
      <c r="AD185" s="33"/>
      <c r="AE185" s="96"/>
      <c r="AF185" s="20"/>
      <c r="AG185" s="21"/>
    </row>
    <row r="186" spans="2:33" ht="19.5" customHeight="1">
      <c r="B186" s="35"/>
      <c r="C186" s="40">
        <v>10</v>
      </c>
      <c r="D186" s="88">
        <v>39</v>
      </c>
      <c r="E186" s="14">
        <v>99085.33333333333</v>
      </c>
      <c r="F186" s="24"/>
      <c r="G186" s="110">
        <v>13</v>
      </c>
      <c r="H186" s="101">
        <v>167878.61538461538</v>
      </c>
      <c r="I186" s="112">
        <v>20</v>
      </c>
      <c r="J186" s="88">
        <v>10</v>
      </c>
      <c r="K186" s="14">
        <v>89115.8</v>
      </c>
      <c r="L186" s="24"/>
      <c r="M186" s="88">
        <v>10</v>
      </c>
      <c r="N186" s="14">
        <v>48697.4</v>
      </c>
      <c r="O186" s="32"/>
      <c r="P186" s="88">
        <v>10</v>
      </c>
      <c r="Q186" s="14">
        <v>26495.7</v>
      </c>
      <c r="R186" s="24"/>
      <c r="S186" s="88">
        <v>10</v>
      </c>
      <c r="T186" s="14">
        <v>13021.2</v>
      </c>
      <c r="U186" s="32"/>
      <c r="V186" s="88">
        <v>10</v>
      </c>
      <c r="W186" s="14">
        <v>7248.5</v>
      </c>
      <c r="X186" s="24"/>
      <c r="Y186" s="88">
        <v>10</v>
      </c>
      <c r="Z186" s="14">
        <v>40441.1</v>
      </c>
      <c r="AA186" s="32"/>
      <c r="AB186" s="88">
        <v>10</v>
      </c>
      <c r="AC186" s="14">
        <v>5722.2</v>
      </c>
      <c r="AD186" s="32"/>
      <c r="AE186" s="88"/>
      <c r="AF186" s="14"/>
      <c r="AG186" s="15"/>
    </row>
    <row r="187" spans="2:33" ht="19.5" customHeight="1">
      <c r="B187" s="35"/>
      <c r="C187" s="40">
        <v>11</v>
      </c>
      <c r="D187" s="88">
        <v>40</v>
      </c>
      <c r="E187" s="14">
        <v>96608.2</v>
      </c>
      <c r="F187" s="24"/>
      <c r="G187" s="88">
        <v>14</v>
      </c>
      <c r="H187" s="14">
        <v>155887.2857142857</v>
      </c>
      <c r="I187" s="32">
        <v>22</v>
      </c>
      <c r="J187" s="88">
        <v>11</v>
      </c>
      <c r="K187" s="14">
        <v>81014.36363636363</v>
      </c>
      <c r="L187" s="24"/>
      <c r="M187" s="88">
        <v>11</v>
      </c>
      <c r="N187" s="14">
        <v>44270.36363636364</v>
      </c>
      <c r="O187" s="32"/>
      <c r="P187" s="88">
        <v>11</v>
      </c>
      <c r="Q187" s="14">
        <v>24087</v>
      </c>
      <c r="R187" s="24"/>
      <c r="S187" s="88">
        <v>11</v>
      </c>
      <c r="T187" s="14">
        <v>11837.454545454546</v>
      </c>
      <c r="U187" s="32"/>
      <c r="V187" s="88">
        <v>11</v>
      </c>
      <c r="W187" s="14">
        <v>6589.545454545455</v>
      </c>
      <c r="X187" s="24"/>
      <c r="Y187" s="88">
        <v>11</v>
      </c>
      <c r="Z187" s="14">
        <v>36764.63636363636</v>
      </c>
      <c r="AA187" s="32"/>
      <c r="AB187" s="88">
        <v>11</v>
      </c>
      <c r="AC187" s="14">
        <v>5202</v>
      </c>
      <c r="AD187" s="32"/>
      <c r="AE187" s="88"/>
      <c r="AF187" s="14"/>
      <c r="AG187" s="15"/>
    </row>
    <row r="188" spans="2:33" ht="19.5" customHeight="1" hidden="1">
      <c r="B188" s="35"/>
      <c r="C188" s="40">
        <v>12</v>
      </c>
      <c r="D188" s="88">
        <v>41</v>
      </c>
      <c r="E188" s="14">
        <v>94251.90243902439</v>
      </c>
      <c r="F188" s="24"/>
      <c r="G188" s="88">
        <v>15</v>
      </c>
      <c r="H188" s="14">
        <v>145494.8</v>
      </c>
      <c r="I188" s="32">
        <v>24</v>
      </c>
      <c r="J188" s="88">
        <v>12</v>
      </c>
      <c r="K188" s="14">
        <v>74263.16666666667</v>
      </c>
      <c r="L188" s="24"/>
      <c r="M188" s="88">
        <v>12</v>
      </c>
      <c r="N188" s="14">
        <v>40581.166666666664</v>
      </c>
      <c r="O188" s="32"/>
      <c r="P188" s="88">
        <v>12</v>
      </c>
      <c r="Q188" s="14">
        <v>22079.75</v>
      </c>
      <c r="R188" s="24"/>
      <c r="S188" s="88">
        <v>12</v>
      </c>
      <c r="T188" s="14">
        <v>10851</v>
      </c>
      <c r="U188" s="32"/>
      <c r="V188" s="88">
        <v>12</v>
      </c>
      <c r="W188" s="14">
        <v>6040.416666666667</v>
      </c>
      <c r="X188" s="24"/>
      <c r="Y188" s="88">
        <v>12</v>
      </c>
      <c r="Z188" s="14">
        <v>33700.916666666664</v>
      </c>
      <c r="AA188" s="32"/>
      <c r="AB188" s="88">
        <v>12</v>
      </c>
      <c r="AC188" s="14">
        <v>4768.5</v>
      </c>
      <c r="AD188" s="32"/>
      <c r="AE188" s="88"/>
      <c r="AF188" s="14"/>
      <c r="AG188" s="15"/>
    </row>
    <row r="189" spans="2:33" ht="19.5" customHeight="1" hidden="1">
      <c r="B189" s="35"/>
      <c r="C189" s="40">
        <v>13</v>
      </c>
      <c r="D189" s="88">
        <v>42</v>
      </c>
      <c r="E189" s="14">
        <v>92007.80952380953</v>
      </c>
      <c r="F189" s="24"/>
      <c r="G189" s="88">
        <v>16</v>
      </c>
      <c r="H189" s="14">
        <v>136401.375</v>
      </c>
      <c r="I189" s="32"/>
      <c r="J189" s="88">
        <v>13</v>
      </c>
      <c r="K189" s="14">
        <v>68550.61538461539</v>
      </c>
      <c r="L189" s="24"/>
      <c r="M189" s="88">
        <v>13</v>
      </c>
      <c r="N189" s="14">
        <v>37459.53846153846</v>
      </c>
      <c r="O189" s="32"/>
      <c r="P189" s="88">
        <v>13</v>
      </c>
      <c r="Q189" s="14">
        <v>20381.30769230769</v>
      </c>
      <c r="R189" s="24"/>
      <c r="S189" s="88">
        <v>13</v>
      </c>
      <c r="T189" s="14">
        <v>10016.307692307691</v>
      </c>
      <c r="U189" s="32"/>
      <c r="V189" s="88">
        <v>13</v>
      </c>
      <c r="W189" s="14">
        <v>5575.7692307692305</v>
      </c>
      <c r="X189" s="24"/>
      <c r="Y189" s="88">
        <v>13</v>
      </c>
      <c r="Z189" s="14">
        <v>31108.53846153846</v>
      </c>
      <c r="AA189" s="32"/>
      <c r="AB189" s="88">
        <v>13</v>
      </c>
      <c r="AC189" s="14">
        <v>4401.692307692308</v>
      </c>
      <c r="AD189" s="32"/>
      <c r="AE189" s="88"/>
      <c r="AF189" s="14"/>
      <c r="AG189" s="15"/>
    </row>
    <row r="190" spans="2:33" ht="19.5" customHeight="1" hidden="1">
      <c r="B190" s="35"/>
      <c r="C190" s="40">
        <v>14</v>
      </c>
      <c r="D190" s="88">
        <v>43</v>
      </c>
      <c r="E190" s="14">
        <v>89868.09302325582</v>
      </c>
      <c r="F190" s="24"/>
      <c r="G190" s="88">
        <v>17</v>
      </c>
      <c r="H190" s="14">
        <v>128377.76470588235</v>
      </c>
      <c r="I190" s="32"/>
      <c r="J190" s="88">
        <v>14</v>
      </c>
      <c r="K190" s="14">
        <v>63654.142857142855</v>
      </c>
      <c r="L190" s="24"/>
      <c r="M190" s="88">
        <v>14</v>
      </c>
      <c r="N190" s="14">
        <v>34783.857142857145</v>
      </c>
      <c r="O190" s="32"/>
      <c r="P190" s="88">
        <v>14</v>
      </c>
      <c r="Q190" s="14">
        <v>18925.5</v>
      </c>
      <c r="R190" s="24"/>
      <c r="S190" s="88">
        <v>14</v>
      </c>
      <c r="T190" s="14">
        <v>9300.857142857143</v>
      </c>
      <c r="U190" s="32"/>
      <c r="V190" s="88">
        <v>14</v>
      </c>
      <c r="W190" s="14">
        <v>5177.5</v>
      </c>
      <c r="X190" s="24"/>
      <c r="Y190" s="88">
        <v>14</v>
      </c>
      <c r="Z190" s="14">
        <v>28886.5</v>
      </c>
      <c r="AA190" s="32"/>
      <c r="AB190" s="88">
        <v>14</v>
      </c>
      <c r="AC190" s="14">
        <v>4087.285714285714</v>
      </c>
      <c r="AD190" s="32"/>
      <c r="AE190" s="88"/>
      <c r="AF190" s="14"/>
      <c r="AG190" s="15"/>
    </row>
    <row r="191" spans="2:33" ht="19.5" customHeight="1" hidden="1">
      <c r="B191" s="36"/>
      <c r="C191" s="42">
        <v>15</v>
      </c>
      <c r="D191" s="28">
        <v>44</v>
      </c>
      <c r="E191" s="22">
        <v>87825.63636363637</v>
      </c>
      <c r="F191" s="8"/>
      <c r="G191" s="28">
        <v>18</v>
      </c>
      <c r="H191" s="22">
        <v>121245.66666666667</v>
      </c>
      <c r="I191" s="34"/>
      <c r="J191" s="28">
        <v>15</v>
      </c>
      <c r="K191" s="22">
        <v>59410.53333333333</v>
      </c>
      <c r="L191" s="8"/>
      <c r="M191" s="28">
        <v>15</v>
      </c>
      <c r="N191" s="22">
        <v>32464.933333333334</v>
      </c>
      <c r="O191" s="34"/>
      <c r="P191" s="28">
        <v>15</v>
      </c>
      <c r="Q191" s="22">
        <v>17663.8</v>
      </c>
      <c r="R191" s="8"/>
      <c r="S191" s="28">
        <v>15</v>
      </c>
      <c r="T191" s="22">
        <v>8680.8</v>
      </c>
      <c r="U191" s="34"/>
      <c r="V191" s="28">
        <v>15</v>
      </c>
      <c r="W191" s="22">
        <v>4832.333333333333</v>
      </c>
      <c r="X191" s="8"/>
      <c r="Y191" s="28">
        <v>15</v>
      </c>
      <c r="Z191" s="22">
        <v>26960.733333333334</v>
      </c>
      <c r="AA191" s="34"/>
      <c r="AB191" s="28">
        <v>15</v>
      </c>
      <c r="AC191" s="22">
        <v>3814.8</v>
      </c>
      <c r="AD191" s="34"/>
      <c r="AE191" s="28"/>
      <c r="AF191" s="22"/>
      <c r="AG191" s="1"/>
    </row>
    <row r="192" spans="2:33" ht="19.5" customHeight="1">
      <c r="B192" s="146" t="s">
        <v>74</v>
      </c>
      <c r="C192" s="147">
        <v>21</v>
      </c>
      <c r="D192" s="494">
        <v>12</v>
      </c>
      <c r="E192" s="495"/>
      <c r="F192" s="496"/>
      <c r="G192" s="494">
        <v>6</v>
      </c>
      <c r="H192" s="495"/>
      <c r="I192" s="496"/>
      <c r="J192" s="494">
        <v>2</v>
      </c>
      <c r="K192" s="495"/>
      <c r="L192" s="496"/>
      <c r="M192" s="494">
        <v>1</v>
      </c>
      <c r="N192" s="495"/>
      <c r="O192" s="496"/>
      <c r="P192" s="494"/>
      <c r="Q192" s="495"/>
      <c r="R192" s="496"/>
      <c r="S192" s="494"/>
      <c r="T192" s="495"/>
      <c r="U192" s="496"/>
      <c r="V192" s="494"/>
      <c r="W192" s="495"/>
      <c r="X192" s="496"/>
      <c r="Y192" s="494"/>
      <c r="Z192" s="495"/>
      <c r="AA192" s="496"/>
      <c r="AB192" s="494"/>
      <c r="AC192" s="495"/>
      <c r="AD192" s="496"/>
      <c r="AE192" s="482"/>
      <c r="AF192" s="482"/>
      <c r="AG192" s="483"/>
    </row>
    <row r="193" spans="2:33" ht="19.5" customHeight="1">
      <c r="B193" s="52" t="s">
        <v>75</v>
      </c>
      <c r="C193" s="53">
        <v>54</v>
      </c>
      <c r="D193" s="484">
        <v>41</v>
      </c>
      <c r="E193" s="485"/>
      <c r="F193" s="486"/>
      <c r="G193" s="484">
        <v>9</v>
      </c>
      <c r="H193" s="485"/>
      <c r="I193" s="487"/>
      <c r="J193" s="488">
        <v>2</v>
      </c>
      <c r="K193" s="485"/>
      <c r="L193" s="486"/>
      <c r="M193" s="484">
        <v>1</v>
      </c>
      <c r="N193" s="485"/>
      <c r="O193" s="487"/>
      <c r="P193" s="488" t="s">
        <v>88</v>
      </c>
      <c r="Q193" s="485"/>
      <c r="R193" s="486"/>
      <c r="S193" s="484" t="s">
        <v>88</v>
      </c>
      <c r="T193" s="485"/>
      <c r="U193" s="487"/>
      <c r="V193" s="488" t="s">
        <v>88</v>
      </c>
      <c r="W193" s="485"/>
      <c r="X193" s="486"/>
      <c r="Y193" s="484" t="s">
        <v>88</v>
      </c>
      <c r="Z193" s="485"/>
      <c r="AA193" s="487"/>
      <c r="AB193" s="489" t="s">
        <v>88</v>
      </c>
      <c r="AC193" s="490"/>
      <c r="AD193" s="491"/>
      <c r="AE193" s="472">
        <v>1</v>
      </c>
      <c r="AF193" s="472"/>
      <c r="AG193" s="473"/>
    </row>
    <row r="194" spans="2:33" ht="19.5" customHeight="1">
      <c r="B194" s="50" t="s">
        <v>66</v>
      </c>
      <c r="C194" s="51">
        <v>21</v>
      </c>
      <c r="D194" s="474"/>
      <c r="E194" s="475"/>
      <c r="F194" s="476"/>
      <c r="G194" s="474">
        <v>10</v>
      </c>
      <c r="H194" s="475"/>
      <c r="I194" s="477"/>
      <c r="J194" s="478">
        <v>5</v>
      </c>
      <c r="K194" s="475"/>
      <c r="L194" s="476"/>
      <c r="M194" s="474">
        <v>3</v>
      </c>
      <c r="N194" s="475"/>
      <c r="O194" s="477"/>
      <c r="P194" s="478">
        <v>1</v>
      </c>
      <c r="Q194" s="475"/>
      <c r="R194" s="476"/>
      <c r="S194" s="474"/>
      <c r="T194" s="475"/>
      <c r="U194" s="477"/>
      <c r="V194" s="478"/>
      <c r="W194" s="475"/>
      <c r="X194" s="476"/>
      <c r="Y194" s="474">
        <v>2</v>
      </c>
      <c r="Z194" s="475"/>
      <c r="AA194" s="477"/>
      <c r="AB194" s="479"/>
      <c r="AC194" s="480"/>
      <c r="AD194" s="481"/>
      <c r="AE194" s="462"/>
      <c r="AF194" s="462"/>
      <c r="AG194" s="463"/>
    </row>
    <row r="195" spans="2:33" ht="19.5" customHeight="1">
      <c r="B195" s="141" t="s">
        <v>70</v>
      </c>
      <c r="C195" s="142">
        <v>54</v>
      </c>
      <c r="D195" s="464">
        <v>29</v>
      </c>
      <c r="E195" s="465"/>
      <c r="F195" s="466"/>
      <c r="G195" s="464">
        <v>13</v>
      </c>
      <c r="H195" s="465"/>
      <c r="I195" s="467"/>
      <c r="J195" s="468">
        <v>5</v>
      </c>
      <c r="K195" s="465"/>
      <c r="L195" s="466"/>
      <c r="M195" s="464">
        <v>3</v>
      </c>
      <c r="N195" s="465"/>
      <c r="O195" s="467"/>
      <c r="P195" s="468">
        <v>1</v>
      </c>
      <c r="Q195" s="465"/>
      <c r="R195" s="466"/>
      <c r="S195" s="464" t="s">
        <v>88</v>
      </c>
      <c r="T195" s="465"/>
      <c r="U195" s="467"/>
      <c r="V195" s="468" t="s">
        <v>88</v>
      </c>
      <c r="W195" s="465"/>
      <c r="X195" s="466"/>
      <c r="Y195" s="464">
        <v>2</v>
      </c>
      <c r="Z195" s="465"/>
      <c r="AA195" s="467"/>
      <c r="AB195" s="469" t="s">
        <v>88</v>
      </c>
      <c r="AC195" s="470"/>
      <c r="AD195" s="471"/>
      <c r="AE195" s="460">
        <v>1</v>
      </c>
      <c r="AF195" s="460"/>
      <c r="AG195" s="461"/>
    </row>
    <row r="196" spans="2:33" ht="19.5" customHeight="1">
      <c r="B196" s="136" t="s">
        <v>68</v>
      </c>
      <c r="C196" s="137">
        <v>12</v>
      </c>
      <c r="D196" s="450"/>
      <c r="E196" s="448"/>
      <c r="F196" s="449"/>
      <c r="G196" s="450">
        <v>5</v>
      </c>
      <c r="H196" s="448"/>
      <c r="I196" s="451"/>
      <c r="J196" s="447">
        <v>3</v>
      </c>
      <c r="K196" s="448"/>
      <c r="L196" s="449"/>
      <c r="M196" s="450">
        <v>2</v>
      </c>
      <c r="N196" s="448"/>
      <c r="O196" s="451"/>
      <c r="P196" s="447">
        <v>1</v>
      </c>
      <c r="Q196" s="448"/>
      <c r="R196" s="449"/>
      <c r="S196" s="450"/>
      <c r="T196" s="448"/>
      <c r="U196" s="451"/>
      <c r="V196" s="447"/>
      <c r="W196" s="448"/>
      <c r="X196" s="449"/>
      <c r="Y196" s="450">
        <v>1</v>
      </c>
      <c r="Z196" s="448"/>
      <c r="AA196" s="451"/>
      <c r="AB196" s="435"/>
      <c r="AC196" s="436"/>
      <c r="AD196" s="437"/>
      <c r="AE196" s="456"/>
      <c r="AF196" s="456"/>
      <c r="AG196" s="457"/>
    </row>
    <row r="197" spans="2:33" ht="19.5" customHeight="1" thickBot="1">
      <c r="B197" s="128" t="s">
        <v>72</v>
      </c>
      <c r="C197" s="129">
        <v>45</v>
      </c>
      <c r="D197" s="439">
        <v>29</v>
      </c>
      <c r="E197" s="440"/>
      <c r="F197" s="441"/>
      <c r="G197" s="439">
        <v>8</v>
      </c>
      <c r="H197" s="440"/>
      <c r="I197" s="442"/>
      <c r="J197" s="443">
        <v>3</v>
      </c>
      <c r="K197" s="440"/>
      <c r="L197" s="441"/>
      <c r="M197" s="439">
        <v>2</v>
      </c>
      <c r="N197" s="440"/>
      <c r="O197" s="442"/>
      <c r="P197" s="443">
        <v>1</v>
      </c>
      <c r="Q197" s="440"/>
      <c r="R197" s="441"/>
      <c r="S197" s="439" t="s">
        <v>88</v>
      </c>
      <c r="T197" s="440"/>
      <c r="U197" s="442"/>
      <c r="V197" s="443" t="s">
        <v>88</v>
      </c>
      <c r="W197" s="440"/>
      <c r="X197" s="441"/>
      <c r="Y197" s="439">
        <v>1</v>
      </c>
      <c r="Z197" s="440"/>
      <c r="AA197" s="442"/>
      <c r="AB197" s="432" t="s">
        <v>88</v>
      </c>
      <c r="AC197" s="433"/>
      <c r="AD197" s="444"/>
      <c r="AE197" s="445">
        <v>1</v>
      </c>
      <c r="AF197" s="445"/>
      <c r="AG197" s="446"/>
    </row>
    <row r="199" ht="19.5" customHeight="1" thickBot="1"/>
    <row r="200" spans="2:36" ht="19.5" customHeight="1">
      <c r="B200" s="498" t="s">
        <v>43</v>
      </c>
      <c r="C200" s="37"/>
      <c r="D200" s="453" t="s">
        <v>18</v>
      </c>
      <c r="E200" s="452"/>
      <c r="F200" s="452"/>
      <c r="G200" s="453" t="s">
        <v>17</v>
      </c>
      <c r="H200" s="452"/>
      <c r="I200" s="454"/>
      <c r="J200" s="452" t="s">
        <v>19</v>
      </c>
      <c r="K200" s="452"/>
      <c r="L200" s="452"/>
      <c r="M200" s="453" t="s">
        <v>20</v>
      </c>
      <c r="N200" s="452"/>
      <c r="O200" s="454"/>
      <c r="P200" s="452" t="s">
        <v>21</v>
      </c>
      <c r="Q200" s="452"/>
      <c r="R200" s="452"/>
      <c r="S200" s="453" t="s">
        <v>23</v>
      </c>
      <c r="T200" s="452"/>
      <c r="U200" s="454"/>
      <c r="V200" s="452" t="s">
        <v>24</v>
      </c>
      <c r="W200" s="452"/>
      <c r="X200" s="452"/>
      <c r="Y200" s="453" t="s">
        <v>27</v>
      </c>
      <c r="Z200" s="452"/>
      <c r="AA200" s="454"/>
      <c r="AB200" s="453" t="s">
        <v>25</v>
      </c>
      <c r="AC200" s="452"/>
      <c r="AD200" s="454"/>
      <c r="AE200" s="522" t="s">
        <v>26</v>
      </c>
      <c r="AF200" s="522"/>
      <c r="AG200" s="453"/>
      <c r="AH200" s="522" t="s">
        <v>33</v>
      </c>
      <c r="AI200" s="522"/>
      <c r="AJ200" s="523"/>
    </row>
    <row r="201" spans="2:36" ht="19.5" customHeight="1">
      <c r="B201" s="499"/>
      <c r="C201" s="38" t="s">
        <v>29</v>
      </c>
      <c r="D201" s="504">
        <v>41</v>
      </c>
      <c r="E201" s="455"/>
      <c r="F201" s="455"/>
      <c r="G201" s="504">
        <v>5</v>
      </c>
      <c r="H201" s="455"/>
      <c r="I201" s="505"/>
      <c r="J201" s="455"/>
      <c r="K201" s="455"/>
      <c r="L201" s="455"/>
      <c r="M201" s="504"/>
      <c r="N201" s="455"/>
      <c r="O201" s="505"/>
      <c r="P201" s="455">
        <v>1</v>
      </c>
      <c r="Q201" s="455"/>
      <c r="R201" s="455"/>
      <c r="S201" s="504"/>
      <c r="T201" s="455"/>
      <c r="U201" s="505"/>
      <c r="V201" s="455">
        <v>1</v>
      </c>
      <c r="W201" s="455"/>
      <c r="X201" s="455"/>
      <c r="Y201" s="504"/>
      <c r="Z201" s="455"/>
      <c r="AA201" s="505"/>
      <c r="AB201" s="504"/>
      <c r="AC201" s="455"/>
      <c r="AD201" s="505"/>
      <c r="AE201" s="524"/>
      <c r="AF201" s="524"/>
      <c r="AG201" s="504"/>
      <c r="AH201" s="524"/>
      <c r="AI201" s="524"/>
      <c r="AJ201" s="525"/>
    </row>
    <row r="202" spans="2:36" ht="19.5" customHeight="1">
      <c r="B202" s="499"/>
      <c r="C202" s="38" t="s">
        <v>30</v>
      </c>
      <c r="D202" s="502">
        <v>4733415</v>
      </c>
      <c r="E202" s="501"/>
      <c r="F202" s="501"/>
      <c r="G202" s="502">
        <v>2592451</v>
      </c>
      <c r="H202" s="501"/>
      <c r="I202" s="503"/>
      <c r="J202" s="501">
        <v>1449170</v>
      </c>
      <c r="K202" s="501"/>
      <c r="L202" s="501"/>
      <c r="M202" s="502">
        <v>1067443</v>
      </c>
      <c r="N202" s="501"/>
      <c r="O202" s="503"/>
      <c r="P202" s="501">
        <v>411092</v>
      </c>
      <c r="Q202" s="501"/>
      <c r="R202" s="501"/>
      <c r="S202" s="502">
        <v>169380</v>
      </c>
      <c r="T202" s="501"/>
      <c r="U202" s="503"/>
      <c r="V202" s="501">
        <v>133708</v>
      </c>
      <c r="W202" s="501"/>
      <c r="X202" s="501"/>
      <c r="Y202" s="502">
        <v>58141</v>
      </c>
      <c r="Z202" s="501"/>
      <c r="AA202" s="503"/>
      <c r="AB202" s="502">
        <v>465591</v>
      </c>
      <c r="AC202" s="501"/>
      <c r="AD202" s="503"/>
      <c r="AE202" s="492">
        <v>80529</v>
      </c>
      <c r="AF202" s="492"/>
      <c r="AG202" s="502"/>
      <c r="AH202" s="492"/>
      <c r="AI202" s="492"/>
      <c r="AJ202" s="493"/>
    </row>
    <row r="203" spans="2:36" ht="19.5" customHeight="1">
      <c r="B203" s="500"/>
      <c r="C203" s="39"/>
      <c r="D203" s="28" t="s">
        <v>13</v>
      </c>
      <c r="E203" s="75" t="s">
        <v>32</v>
      </c>
      <c r="F203" s="76" t="s">
        <v>31</v>
      </c>
      <c r="G203" s="28" t="s">
        <v>13</v>
      </c>
      <c r="H203" s="75" t="s">
        <v>32</v>
      </c>
      <c r="I203" s="77" t="s">
        <v>31</v>
      </c>
      <c r="J203" s="30" t="s">
        <v>13</v>
      </c>
      <c r="K203" s="75" t="s">
        <v>32</v>
      </c>
      <c r="L203" s="76" t="s">
        <v>31</v>
      </c>
      <c r="M203" s="28" t="s">
        <v>13</v>
      </c>
      <c r="N203" s="75" t="s">
        <v>32</v>
      </c>
      <c r="O203" s="77" t="s">
        <v>31</v>
      </c>
      <c r="P203" s="30" t="s">
        <v>13</v>
      </c>
      <c r="Q203" s="75" t="s">
        <v>32</v>
      </c>
      <c r="R203" s="76" t="s">
        <v>31</v>
      </c>
      <c r="S203" s="28" t="s">
        <v>13</v>
      </c>
      <c r="T203" s="75" t="s">
        <v>32</v>
      </c>
      <c r="U203" s="77" t="s">
        <v>31</v>
      </c>
      <c r="V203" s="30" t="s">
        <v>13</v>
      </c>
      <c r="W203" s="75" t="s">
        <v>32</v>
      </c>
      <c r="X203" s="76" t="s">
        <v>31</v>
      </c>
      <c r="Y203" s="28" t="s">
        <v>13</v>
      </c>
      <c r="Z203" s="75" t="s">
        <v>32</v>
      </c>
      <c r="AA203" s="77" t="s">
        <v>31</v>
      </c>
      <c r="AB203" s="28" t="s">
        <v>13</v>
      </c>
      <c r="AC203" s="75" t="s">
        <v>32</v>
      </c>
      <c r="AD203" s="77" t="s">
        <v>31</v>
      </c>
      <c r="AE203" s="28" t="s">
        <v>13</v>
      </c>
      <c r="AF203" s="75" t="s">
        <v>32</v>
      </c>
      <c r="AG203" s="76" t="s">
        <v>31</v>
      </c>
      <c r="AH203" s="28"/>
      <c r="AI203" s="75"/>
      <c r="AJ203" s="78"/>
    </row>
    <row r="204" spans="2:36" ht="19.5" customHeight="1">
      <c r="B204" s="154">
        <v>48</v>
      </c>
      <c r="C204" s="80">
        <v>1</v>
      </c>
      <c r="D204" s="95">
        <v>42</v>
      </c>
      <c r="E204" s="12">
        <v>112700.35714285714</v>
      </c>
      <c r="F204" s="29"/>
      <c r="G204" s="82">
        <v>6</v>
      </c>
      <c r="H204" s="48">
        <v>432075.1666666667</v>
      </c>
      <c r="I204" s="58">
        <v>7</v>
      </c>
      <c r="J204" s="82">
        <v>1</v>
      </c>
      <c r="K204" s="48">
        <v>1449170</v>
      </c>
      <c r="L204" s="46">
        <v>1</v>
      </c>
      <c r="M204" s="82">
        <v>1</v>
      </c>
      <c r="N204" s="48">
        <v>1067443</v>
      </c>
      <c r="O204" s="44">
        <v>2</v>
      </c>
      <c r="P204" s="109">
        <v>2</v>
      </c>
      <c r="Q204" s="116">
        <v>205546</v>
      </c>
      <c r="R204" s="117">
        <v>22</v>
      </c>
      <c r="S204" s="109">
        <v>1</v>
      </c>
      <c r="T204" s="116">
        <v>169380</v>
      </c>
      <c r="U204" s="238">
        <v>29</v>
      </c>
      <c r="V204" s="95">
        <v>2</v>
      </c>
      <c r="W204" s="12">
        <v>66854</v>
      </c>
      <c r="X204" s="29"/>
      <c r="Y204" s="95">
        <v>1</v>
      </c>
      <c r="Z204" s="12">
        <v>58141</v>
      </c>
      <c r="AA204" s="31"/>
      <c r="AB204" s="82">
        <v>1</v>
      </c>
      <c r="AC204" s="48">
        <v>465591</v>
      </c>
      <c r="AD204" s="44">
        <v>6</v>
      </c>
      <c r="AE204" s="95">
        <v>1</v>
      </c>
      <c r="AF204" s="12">
        <v>80529</v>
      </c>
      <c r="AG204" s="29"/>
      <c r="AH204" s="95"/>
      <c r="AI204" s="12"/>
      <c r="AJ204" s="13"/>
    </row>
    <row r="205" spans="2:36" ht="19.5" customHeight="1">
      <c r="B205" s="71">
        <v>29</v>
      </c>
      <c r="C205" s="40">
        <v>2</v>
      </c>
      <c r="D205" s="88">
        <v>43</v>
      </c>
      <c r="E205" s="14">
        <v>110079.41860465116</v>
      </c>
      <c r="F205" s="24"/>
      <c r="G205" s="87">
        <v>7</v>
      </c>
      <c r="H205" s="19">
        <v>370350.14285714284</v>
      </c>
      <c r="I205" s="60">
        <v>8</v>
      </c>
      <c r="J205" s="87">
        <v>2</v>
      </c>
      <c r="K205" s="19">
        <v>724585</v>
      </c>
      <c r="L205" s="47">
        <v>3</v>
      </c>
      <c r="M205" s="87">
        <v>2</v>
      </c>
      <c r="N205" s="19">
        <v>533721.5</v>
      </c>
      <c r="O205" s="45">
        <v>4</v>
      </c>
      <c r="P205" s="88">
        <v>3</v>
      </c>
      <c r="Q205" s="14">
        <v>137030.66666666666</v>
      </c>
      <c r="R205" s="24"/>
      <c r="S205" s="88">
        <v>2</v>
      </c>
      <c r="T205" s="14">
        <v>84690</v>
      </c>
      <c r="U205" s="32"/>
      <c r="V205" s="88">
        <v>3</v>
      </c>
      <c r="W205" s="14">
        <v>44569.333333333336</v>
      </c>
      <c r="X205" s="24"/>
      <c r="Y205" s="88">
        <v>2</v>
      </c>
      <c r="Z205" s="14">
        <v>29070.5</v>
      </c>
      <c r="AA205" s="32"/>
      <c r="AB205" s="110">
        <v>2</v>
      </c>
      <c r="AC205" s="101">
        <v>232795.5</v>
      </c>
      <c r="AD205" s="112">
        <v>18</v>
      </c>
      <c r="AE205" s="88">
        <v>2</v>
      </c>
      <c r="AF205" s="14">
        <v>40264.5</v>
      </c>
      <c r="AG205" s="24"/>
      <c r="AH205" s="88"/>
      <c r="AI205" s="14"/>
      <c r="AJ205" s="15"/>
    </row>
    <row r="206" spans="2:36" ht="19.5" customHeight="1">
      <c r="B206" s="155">
        <v>77</v>
      </c>
      <c r="C206" s="40">
        <v>3</v>
      </c>
      <c r="D206" s="88">
        <v>44</v>
      </c>
      <c r="E206" s="14">
        <v>107577.61363636363</v>
      </c>
      <c r="F206" s="24"/>
      <c r="G206" s="87">
        <v>8</v>
      </c>
      <c r="H206" s="19">
        <v>324056.375</v>
      </c>
      <c r="I206" s="60">
        <v>11</v>
      </c>
      <c r="J206" s="87">
        <v>3</v>
      </c>
      <c r="K206" s="19">
        <v>483056.6666666667</v>
      </c>
      <c r="L206" s="47">
        <v>5</v>
      </c>
      <c r="M206" s="87">
        <v>3</v>
      </c>
      <c r="N206" s="19">
        <v>355814.3333333333</v>
      </c>
      <c r="O206" s="45">
        <v>10</v>
      </c>
      <c r="P206" s="88">
        <v>4</v>
      </c>
      <c r="Q206" s="14">
        <v>102773</v>
      </c>
      <c r="R206" s="24"/>
      <c r="S206" s="88">
        <v>3</v>
      </c>
      <c r="T206" s="14">
        <v>56460</v>
      </c>
      <c r="U206" s="32"/>
      <c r="V206" s="88">
        <v>4</v>
      </c>
      <c r="W206" s="14">
        <v>33427</v>
      </c>
      <c r="X206" s="24"/>
      <c r="Y206" s="88">
        <v>3</v>
      </c>
      <c r="Z206" s="14">
        <v>19380.333333333332</v>
      </c>
      <c r="AA206" s="32"/>
      <c r="AB206" s="88">
        <v>3</v>
      </c>
      <c r="AC206" s="14">
        <v>155197</v>
      </c>
      <c r="AD206" s="32">
        <v>31</v>
      </c>
      <c r="AE206" s="88">
        <v>3</v>
      </c>
      <c r="AF206" s="14">
        <v>26843</v>
      </c>
      <c r="AG206" s="24"/>
      <c r="AH206" s="88"/>
      <c r="AI206" s="14"/>
      <c r="AJ206" s="15"/>
    </row>
    <row r="207" spans="2:36" ht="19.5" customHeight="1">
      <c r="B207" s="156">
        <v>48</v>
      </c>
      <c r="C207" s="40">
        <v>4</v>
      </c>
      <c r="D207" s="88">
        <v>45</v>
      </c>
      <c r="E207" s="14">
        <v>105187</v>
      </c>
      <c r="F207" s="24"/>
      <c r="G207" s="87">
        <v>9</v>
      </c>
      <c r="H207" s="19">
        <v>288050.1111111111</v>
      </c>
      <c r="I207" s="60">
        <v>13</v>
      </c>
      <c r="J207" s="87">
        <v>4</v>
      </c>
      <c r="K207" s="19">
        <v>362292.5</v>
      </c>
      <c r="L207" s="47">
        <v>9</v>
      </c>
      <c r="M207" s="87">
        <v>4</v>
      </c>
      <c r="N207" s="19">
        <v>266860.75</v>
      </c>
      <c r="O207" s="45">
        <v>14</v>
      </c>
      <c r="P207" s="88">
        <v>5</v>
      </c>
      <c r="Q207" s="14">
        <v>82218.4</v>
      </c>
      <c r="R207" s="24"/>
      <c r="S207" s="88">
        <v>4</v>
      </c>
      <c r="T207" s="14">
        <v>42345</v>
      </c>
      <c r="U207" s="32"/>
      <c r="V207" s="88">
        <v>5</v>
      </c>
      <c r="W207" s="14">
        <v>26741.6</v>
      </c>
      <c r="X207" s="24"/>
      <c r="Y207" s="88">
        <v>4</v>
      </c>
      <c r="Z207" s="14">
        <v>14535.25</v>
      </c>
      <c r="AA207" s="32"/>
      <c r="AB207" s="88">
        <v>4</v>
      </c>
      <c r="AC207" s="14">
        <v>116397.75</v>
      </c>
      <c r="AD207" s="32"/>
      <c r="AE207" s="88">
        <v>4</v>
      </c>
      <c r="AF207" s="14">
        <v>20132.25</v>
      </c>
      <c r="AG207" s="24"/>
      <c r="AH207" s="88"/>
      <c r="AI207" s="14"/>
      <c r="AJ207" s="15"/>
    </row>
    <row r="208" spans="2:36" ht="19.5" customHeight="1">
      <c r="B208" s="115">
        <v>16</v>
      </c>
      <c r="C208" s="40">
        <v>5</v>
      </c>
      <c r="D208" s="88">
        <v>46</v>
      </c>
      <c r="E208" s="14">
        <v>102900.32608695653</v>
      </c>
      <c r="F208" s="24"/>
      <c r="G208" s="87">
        <v>10</v>
      </c>
      <c r="H208" s="19">
        <v>259245.1</v>
      </c>
      <c r="I208" s="60">
        <v>15</v>
      </c>
      <c r="J208" s="87">
        <v>5</v>
      </c>
      <c r="K208" s="19">
        <v>289834</v>
      </c>
      <c r="L208" s="47">
        <v>12</v>
      </c>
      <c r="M208" s="110">
        <v>5</v>
      </c>
      <c r="N208" s="101">
        <v>213488.6</v>
      </c>
      <c r="O208" s="112">
        <v>20</v>
      </c>
      <c r="P208" s="88">
        <v>6</v>
      </c>
      <c r="Q208" s="14">
        <v>68515.33333333333</v>
      </c>
      <c r="R208" s="24"/>
      <c r="S208" s="88">
        <v>5</v>
      </c>
      <c r="T208" s="14">
        <v>33876</v>
      </c>
      <c r="U208" s="32"/>
      <c r="V208" s="88">
        <v>6</v>
      </c>
      <c r="W208" s="14">
        <v>22284.666666666668</v>
      </c>
      <c r="X208" s="24"/>
      <c r="Y208" s="88">
        <v>5</v>
      </c>
      <c r="Z208" s="14">
        <v>11628.2</v>
      </c>
      <c r="AA208" s="32"/>
      <c r="AB208" s="88">
        <v>5</v>
      </c>
      <c r="AC208" s="14">
        <v>93118.2</v>
      </c>
      <c r="AD208" s="32"/>
      <c r="AE208" s="88">
        <v>5</v>
      </c>
      <c r="AF208" s="14">
        <v>16105.8</v>
      </c>
      <c r="AG208" s="24"/>
      <c r="AH208" s="88"/>
      <c r="AJ208" s="15"/>
    </row>
    <row r="209" spans="2:36" ht="19.5" customHeight="1">
      <c r="B209" s="157">
        <v>64</v>
      </c>
      <c r="C209" s="40">
        <v>6</v>
      </c>
      <c r="D209" s="88">
        <v>47</v>
      </c>
      <c r="E209" s="14">
        <v>100710.9574468085</v>
      </c>
      <c r="F209" s="24"/>
      <c r="G209" s="110">
        <v>11</v>
      </c>
      <c r="H209" s="101">
        <v>235677.36363636365</v>
      </c>
      <c r="I209" s="123">
        <v>17</v>
      </c>
      <c r="J209" s="87">
        <v>6</v>
      </c>
      <c r="K209" s="19">
        <v>241528.33333333334</v>
      </c>
      <c r="L209" s="47">
        <v>16</v>
      </c>
      <c r="M209" s="110">
        <v>6</v>
      </c>
      <c r="N209" s="101">
        <v>177907.16666666666</v>
      </c>
      <c r="O209" s="112">
        <v>26</v>
      </c>
      <c r="P209" s="88">
        <v>7</v>
      </c>
      <c r="Q209" s="14">
        <v>58727.42857142857</v>
      </c>
      <c r="R209" s="24"/>
      <c r="S209" s="88">
        <v>6</v>
      </c>
      <c r="T209" s="14">
        <v>28230</v>
      </c>
      <c r="U209" s="32"/>
      <c r="V209" s="88">
        <v>7</v>
      </c>
      <c r="W209" s="14">
        <v>19101.14285714286</v>
      </c>
      <c r="X209" s="24"/>
      <c r="Y209" s="88">
        <v>6</v>
      </c>
      <c r="Z209" s="14">
        <v>9690.166666666666</v>
      </c>
      <c r="AA209" s="32"/>
      <c r="AB209" s="88">
        <v>6</v>
      </c>
      <c r="AC209" s="14">
        <v>77598.5</v>
      </c>
      <c r="AD209" s="32"/>
      <c r="AE209" s="88">
        <v>6</v>
      </c>
      <c r="AF209" s="14">
        <v>13421.5</v>
      </c>
      <c r="AG209" s="24"/>
      <c r="AH209" s="88"/>
      <c r="AI209" s="14"/>
      <c r="AJ209" s="15"/>
    </row>
    <row r="210" spans="2:36" ht="19.5" customHeight="1">
      <c r="B210" s="69"/>
      <c r="C210" s="41">
        <v>7</v>
      </c>
      <c r="D210" s="96">
        <v>48</v>
      </c>
      <c r="E210" s="20">
        <v>98612.8125</v>
      </c>
      <c r="F210" s="9"/>
      <c r="G210" s="118">
        <v>12</v>
      </c>
      <c r="H210" s="119">
        <v>216037.58333333334</v>
      </c>
      <c r="I210" s="126">
        <v>19</v>
      </c>
      <c r="J210" s="118">
        <v>7</v>
      </c>
      <c r="K210" s="119">
        <v>207024.2857142857</v>
      </c>
      <c r="L210" s="127">
        <v>21</v>
      </c>
      <c r="M210" s="96">
        <v>7</v>
      </c>
      <c r="N210" s="20">
        <v>152491.85714285713</v>
      </c>
      <c r="O210" s="33">
        <v>33</v>
      </c>
      <c r="P210" s="96">
        <v>8</v>
      </c>
      <c r="Q210" s="20">
        <v>51386.5</v>
      </c>
      <c r="R210" s="9"/>
      <c r="S210" s="96">
        <v>7</v>
      </c>
      <c r="T210" s="20">
        <v>24197.14285714286</v>
      </c>
      <c r="U210" s="33"/>
      <c r="V210" s="96">
        <v>8</v>
      </c>
      <c r="W210" s="20">
        <v>16713.5</v>
      </c>
      <c r="X210" s="9"/>
      <c r="Y210" s="96">
        <v>7</v>
      </c>
      <c r="Z210" s="20">
        <v>8305.857142857143</v>
      </c>
      <c r="AA210" s="33"/>
      <c r="AB210" s="96">
        <v>7</v>
      </c>
      <c r="AC210" s="20">
        <v>66513</v>
      </c>
      <c r="AD210" s="33"/>
      <c r="AE210" s="96">
        <v>7</v>
      </c>
      <c r="AF210" s="20">
        <v>11504.142857142857</v>
      </c>
      <c r="AG210" s="9"/>
      <c r="AH210" s="96"/>
      <c r="AI210" s="20"/>
      <c r="AJ210" s="21"/>
    </row>
    <row r="211" spans="2:36" ht="19.5" customHeight="1">
      <c r="B211" s="35"/>
      <c r="C211" s="40">
        <v>8</v>
      </c>
      <c r="D211" s="88">
        <v>49</v>
      </c>
      <c r="E211" s="14">
        <v>96600.30612244898</v>
      </c>
      <c r="F211" s="24"/>
      <c r="G211" s="110">
        <v>13</v>
      </c>
      <c r="H211" s="101">
        <v>199419.3076923077</v>
      </c>
      <c r="I211" s="123">
        <v>23</v>
      </c>
      <c r="J211" s="110">
        <v>8</v>
      </c>
      <c r="K211" s="101">
        <v>181146.25</v>
      </c>
      <c r="L211" s="114">
        <v>25</v>
      </c>
      <c r="M211" s="88">
        <v>8</v>
      </c>
      <c r="N211" s="14">
        <v>133430.375</v>
      </c>
      <c r="O211" s="32"/>
      <c r="P211" s="88">
        <v>9</v>
      </c>
      <c r="Q211" s="14">
        <v>45676.88888888889</v>
      </c>
      <c r="R211" s="24"/>
      <c r="S211" s="88">
        <v>8</v>
      </c>
      <c r="T211" s="14">
        <v>21172.5</v>
      </c>
      <c r="U211" s="32"/>
      <c r="V211" s="88">
        <v>9</v>
      </c>
      <c r="W211" s="14">
        <v>14856.444444444445</v>
      </c>
      <c r="X211" s="24"/>
      <c r="Y211" s="88">
        <v>8</v>
      </c>
      <c r="Z211" s="14">
        <v>7267.625</v>
      </c>
      <c r="AA211" s="32"/>
      <c r="AB211" s="88">
        <v>8</v>
      </c>
      <c r="AC211" s="14">
        <v>58198.875</v>
      </c>
      <c r="AD211" s="32"/>
      <c r="AE211" s="88">
        <v>8</v>
      </c>
      <c r="AF211" s="14">
        <v>10066.125</v>
      </c>
      <c r="AG211" s="24"/>
      <c r="AH211" s="88"/>
      <c r="AI211" s="14"/>
      <c r="AJ211" s="15"/>
    </row>
    <row r="212" spans="2:36" ht="19.5" customHeight="1">
      <c r="B212" s="35"/>
      <c r="C212" s="41">
        <v>9</v>
      </c>
      <c r="D212" s="96">
        <v>50</v>
      </c>
      <c r="E212" s="20">
        <v>94668.3</v>
      </c>
      <c r="F212" s="9"/>
      <c r="G212" s="118">
        <v>14</v>
      </c>
      <c r="H212" s="119">
        <v>185175.07142857142</v>
      </c>
      <c r="I212" s="126">
        <v>24</v>
      </c>
      <c r="J212" s="96">
        <v>9</v>
      </c>
      <c r="K212" s="20">
        <v>161018.88888888888</v>
      </c>
      <c r="L212" s="9">
        <v>30</v>
      </c>
      <c r="M212" s="96">
        <v>9</v>
      </c>
      <c r="N212" s="20">
        <v>118604.77777777778</v>
      </c>
      <c r="O212" s="33"/>
      <c r="P212" s="96">
        <v>10</v>
      </c>
      <c r="Q212" s="20">
        <v>41109.2</v>
      </c>
      <c r="R212" s="9"/>
      <c r="S212" s="96">
        <v>9</v>
      </c>
      <c r="T212" s="20">
        <v>18820</v>
      </c>
      <c r="U212" s="33"/>
      <c r="V212" s="96">
        <v>10</v>
      </c>
      <c r="W212" s="20">
        <v>13370.8</v>
      </c>
      <c r="X212" s="9"/>
      <c r="Y212" s="96">
        <v>9</v>
      </c>
      <c r="Z212" s="20">
        <v>6460.111111111111</v>
      </c>
      <c r="AA212" s="33"/>
      <c r="AB212" s="96">
        <v>9</v>
      </c>
      <c r="AC212" s="20">
        <v>51732.333333333336</v>
      </c>
      <c r="AD212" s="33"/>
      <c r="AE212" s="96">
        <v>9</v>
      </c>
      <c r="AF212" s="20">
        <v>8947.666666666666</v>
      </c>
      <c r="AG212" s="9"/>
      <c r="AH212" s="96"/>
      <c r="AI212" s="20"/>
      <c r="AJ212" s="21"/>
    </row>
    <row r="213" spans="2:36" ht="19.5" customHeight="1">
      <c r="B213" s="35"/>
      <c r="C213" s="40">
        <v>10</v>
      </c>
      <c r="D213" s="88">
        <v>51</v>
      </c>
      <c r="E213" s="14">
        <v>92812.05882352941</v>
      </c>
      <c r="F213" s="24"/>
      <c r="G213" s="110">
        <v>15</v>
      </c>
      <c r="H213" s="101">
        <v>172830.06666666668</v>
      </c>
      <c r="I213" s="112">
        <v>27</v>
      </c>
      <c r="J213" s="88">
        <v>10</v>
      </c>
      <c r="K213" s="14">
        <v>144917</v>
      </c>
      <c r="L213" s="24"/>
      <c r="M213" s="88">
        <v>10</v>
      </c>
      <c r="N213" s="14">
        <v>106744.3</v>
      </c>
      <c r="O213" s="32"/>
      <c r="P213" s="88">
        <v>11</v>
      </c>
      <c r="Q213" s="14">
        <v>37372</v>
      </c>
      <c r="R213" s="24"/>
      <c r="S213" s="88">
        <v>10</v>
      </c>
      <c r="T213" s="14">
        <v>16938</v>
      </c>
      <c r="U213" s="32"/>
      <c r="V213" s="88">
        <v>11</v>
      </c>
      <c r="W213" s="14">
        <v>12155.272727272728</v>
      </c>
      <c r="X213" s="24"/>
      <c r="Y213" s="88">
        <v>10</v>
      </c>
      <c r="Z213" s="14">
        <v>5814.1</v>
      </c>
      <c r="AA213" s="32"/>
      <c r="AB213" s="88">
        <v>10</v>
      </c>
      <c r="AC213" s="14">
        <v>46559.1</v>
      </c>
      <c r="AD213" s="32"/>
      <c r="AE213" s="88">
        <v>10</v>
      </c>
      <c r="AF213" s="14">
        <v>8052.9</v>
      </c>
      <c r="AG213" s="24"/>
      <c r="AH213" s="88"/>
      <c r="AI213" s="14"/>
      <c r="AJ213" s="15"/>
    </row>
    <row r="214" spans="2:36" ht="19.5" customHeight="1">
      <c r="B214" s="35"/>
      <c r="C214" s="40">
        <v>11</v>
      </c>
      <c r="D214" s="88">
        <v>52</v>
      </c>
      <c r="E214" s="14">
        <v>91027.21153846153</v>
      </c>
      <c r="F214" s="24"/>
      <c r="G214" s="110">
        <v>16</v>
      </c>
      <c r="H214" s="101">
        <v>162028.1875</v>
      </c>
      <c r="I214" s="112">
        <v>28</v>
      </c>
      <c r="J214" s="88">
        <v>11</v>
      </c>
      <c r="K214" s="14">
        <v>131742.72727272726</v>
      </c>
      <c r="L214" s="24"/>
      <c r="M214" s="88">
        <v>11</v>
      </c>
      <c r="N214" s="14">
        <v>97040.27272727272</v>
      </c>
      <c r="O214" s="32"/>
      <c r="P214" s="88">
        <v>12</v>
      </c>
      <c r="Q214" s="14">
        <v>34257.666666666664</v>
      </c>
      <c r="R214" s="24"/>
      <c r="S214" s="88">
        <v>11</v>
      </c>
      <c r="T214" s="14">
        <v>15398.181818181818</v>
      </c>
      <c r="U214" s="32"/>
      <c r="V214" s="88">
        <v>12</v>
      </c>
      <c r="W214" s="14">
        <v>11142.333333333334</v>
      </c>
      <c r="X214" s="24"/>
      <c r="Y214" s="88">
        <v>11</v>
      </c>
      <c r="Z214" s="14">
        <v>5285.545454545455</v>
      </c>
      <c r="AA214" s="32"/>
      <c r="AB214" s="88">
        <v>11</v>
      </c>
      <c r="AC214" s="14">
        <v>42326.454545454544</v>
      </c>
      <c r="AD214" s="32"/>
      <c r="AE214" s="88">
        <v>11</v>
      </c>
      <c r="AF214" s="14">
        <v>7320.818181818182</v>
      </c>
      <c r="AG214" s="24"/>
      <c r="AH214" s="88"/>
      <c r="AI214" s="14"/>
      <c r="AJ214" s="15"/>
    </row>
    <row r="215" spans="2:36" ht="19.5" customHeight="1">
      <c r="B215" s="35"/>
      <c r="C215" s="40">
        <v>12</v>
      </c>
      <c r="D215" s="88">
        <v>53</v>
      </c>
      <c r="E215" s="14">
        <v>89309.71698113208</v>
      </c>
      <c r="F215" s="24"/>
      <c r="G215" s="88">
        <v>17</v>
      </c>
      <c r="H215" s="14">
        <v>152497.11764705883</v>
      </c>
      <c r="I215" s="32">
        <v>32</v>
      </c>
      <c r="J215" s="88">
        <v>12</v>
      </c>
      <c r="K215" s="14">
        <v>120764.16666666667</v>
      </c>
      <c r="L215" s="24"/>
      <c r="M215" s="88">
        <v>12</v>
      </c>
      <c r="N215" s="14">
        <v>88953.58333333333</v>
      </c>
      <c r="O215" s="32"/>
      <c r="P215" s="88">
        <v>13</v>
      </c>
      <c r="Q215" s="14">
        <v>31622.46153846154</v>
      </c>
      <c r="R215" s="24"/>
      <c r="S215" s="88">
        <v>12</v>
      </c>
      <c r="T215" s="14">
        <v>14115</v>
      </c>
      <c r="U215" s="32"/>
      <c r="V215" s="88">
        <v>13</v>
      </c>
      <c r="W215" s="14">
        <v>10285.23076923077</v>
      </c>
      <c r="X215" s="24"/>
      <c r="Y215" s="88">
        <v>12</v>
      </c>
      <c r="Z215" s="14">
        <v>4845.083333333333</v>
      </c>
      <c r="AA215" s="32"/>
      <c r="AB215" s="88">
        <v>12</v>
      </c>
      <c r="AC215" s="14">
        <v>38799.25</v>
      </c>
      <c r="AD215" s="32"/>
      <c r="AE215" s="88">
        <v>12</v>
      </c>
      <c r="AF215" s="14">
        <v>6710.75</v>
      </c>
      <c r="AG215" s="24"/>
      <c r="AH215" s="88"/>
      <c r="AI215" s="14"/>
      <c r="AJ215" s="15"/>
    </row>
    <row r="216" spans="2:36" ht="19.5" customHeight="1" hidden="1">
      <c r="B216" s="35"/>
      <c r="C216" s="40">
        <v>13</v>
      </c>
      <c r="D216" s="88">
        <v>54</v>
      </c>
      <c r="E216" s="14">
        <v>87655.83333333333</v>
      </c>
      <c r="F216" s="24"/>
      <c r="G216" s="88">
        <v>18</v>
      </c>
      <c r="H216" s="14">
        <v>144025.05555555556</v>
      </c>
      <c r="I216" s="32"/>
      <c r="J216" s="88">
        <v>13</v>
      </c>
      <c r="K216" s="14">
        <v>111474.61538461539</v>
      </c>
      <c r="L216" s="24"/>
      <c r="M216" s="88">
        <v>13</v>
      </c>
      <c r="N216" s="14">
        <v>82111</v>
      </c>
      <c r="O216" s="32"/>
      <c r="P216" s="88">
        <v>14</v>
      </c>
      <c r="Q216" s="14">
        <v>29363.714285714286</v>
      </c>
      <c r="R216" s="24"/>
      <c r="S216" s="88">
        <v>13</v>
      </c>
      <c r="T216" s="14">
        <v>13029.23076923077</v>
      </c>
      <c r="U216" s="32"/>
      <c r="V216" s="88">
        <v>14</v>
      </c>
      <c r="W216" s="14">
        <v>9550.57142857143</v>
      </c>
      <c r="X216" s="24"/>
      <c r="Y216" s="88">
        <v>13</v>
      </c>
      <c r="Z216" s="14">
        <v>4472.384615384615</v>
      </c>
      <c r="AA216" s="32"/>
      <c r="AB216" s="88">
        <v>13</v>
      </c>
      <c r="AC216" s="14">
        <v>35814.692307692305</v>
      </c>
      <c r="AD216" s="32"/>
      <c r="AE216" s="88">
        <v>13</v>
      </c>
      <c r="AF216" s="14">
        <v>6194.538461538462</v>
      </c>
      <c r="AG216" s="24"/>
      <c r="AH216" s="88"/>
      <c r="AI216" s="14"/>
      <c r="AJ216" s="15"/>
    </row>
    <row r="217" spans="2:36" ht="19.5" customHeight="1" hidden="1">
      <c r="B217" s="35"/>
      <c r="C217" s="40">
        <v>14</v>
      </c>
      <c r="D217" s="88">
        <v>55</v>
      </c>
      <c r="E217" s="14">
        <v>86062.09090909091</v>
      </c>
      <c r="F217" s="24"/>
      <c r="G217" s="88">
        <v>19</v>
      </c>
      <c r="H217" s="14">
        <v>136444.7894736842</v>
      </c>
      <c r="I217" s="32"/>
      <c r="J217" s="88">
        <v>14</v>
      </c>
      <c r="K217" s="14">
        <v>103512.14285714286</v>
      </c>
      <c r="L217" s="24"/>
      <c r="M217" s="88">
        <v>14</v>
      </c>
      <c r="N217" s="14">
        <v>76245.92857142857</v>
      </c>
      <c r="O217" s="32"/>
      <c r="P217" s="88">
        <v>15</v>
      </c>
      <c r="Q217" s="14">
        <v>27406.133333333335</v>
      </c>
      <c r="R217" s="24"/>
      <c r="S217" s="88">
        <v>14</v>
      </c>
      <c r="T217" s="14">
        <v>12098.57142857143</v>
      </c>
      <c r="U217" s="32"/>
      <c r="V217" s="88">
        <v>15</v>
      </c>
      <c r="W217" s="14">
        <v>8913.866666666667</v>
      </c>
      <c r="X217" s="24"/>
      <c r="Y217" s="88">
        <v>14</v>
      </c>
      <c r="Z217" s="14">
        <v>4152.928571428572</v>
      </c>
      <c r="AA217" s="32"/>
      <c r="AB217" s="88">
        <v>14</v>
      </c>
      <c r="AC217" s="14">
        <v>33256.5</v>
      </c>
      <c r="AD217" s="32"/>
      <c r="AE217" s="88">
        <v>14</v>
      </c>
      <c r="AF217" s="14">
        <v>5752.071428571428</v>
      </c>
      <c r="AG217" s="24"/>
      <c r="AH217" s="88"/>
      <c r="AI217" s="14"/>
      <c r="AJ217" s="15"/>
    </row>
    <row r="218" spans="2:36" ht="19.5" customHeight="1" hidden="1">
      <c r="B218" s="36"/>
      <c r="C218" s="42">
        <v>15</v>
      </c>
      <c r="D218" s="28">
        <v>56</v>
      </c>
      <c r="E218" s="22">
        <v>84525.26785714286</v>
      </c>
      <c r="F218" s="8"/>
      <c r="G218" s="28">
        <v>20</v>
      </c>
      <c r="H218" s="22">
        <v>129622.55</v>
      </c>
      <c r="I218" s="34"/>
      <c r="J218" s="28">
        <v>15</v>
      </c>
      <c r="K218" s="22">
        <v>96611.33333333333</v>
      </c>
      <c r="L218" s="8"/>
      <c r="M218" s="28">
        <v>15</v>
      </c>
      <c r="N218" s="22">
        <v>71162.86666666667</v>
      </c>
      <c r="O218" s="34"/>
      <c r="P218" s="28">
        <v>16</v>
      </c>
      <c r="Q218" s="22">
        <v>25693.25</v>
      </c>
      <c r="R218" s="8"/>
      <c r="S218" s="28">
        <v>15</v>
      </c>
      <c r="T218" s="22">
        <v>11292</v>
      </c>
      <c r="U218" s="34"/>
      <c r="V218" s="28">
        <v>16</v>
      </c>
      <c r="W218" s="22">
        <v>8356.75</v>
      </c>
      <c r="X218" s="8"/>
      <c r="Y218" s="28">
        <v>15</v>
      </c>
      <c r="Z218" s="22">
        <v>3876.0666666666666</v>
      </c>
      <c r="AA218" s="34"/>
      <c r="AB218" s="28">
        <v>15</v>
      </c>
      <c r="AC218" s="22">
        <v>31039.4</v>
      </c>
      <c r="AD218" s="34"/>
      <c r="AE218" s="28">
        <v>15</v>
      </c>
      <c r="AF218" s="22">
        <v>5368.6</v>
      </c>
      <c r="AG218" s="8"/>
      <c r="AH218" s="28"/>
      <c r="AI218" s="22"/>
      <c r="AJ218" s="1"/>
    </row>
    <row r="219" spans="2:36" ht="19.5" customHeight="1">
      <c r="B219" s="146" t="s">
        <v>74</v>
      </c>
      <c r="C219" s="147">
        <v>29</v>
      </c>
      <c r="D219" s="494">
        <v>13</v>
      </c>
      <c r="E219" s="495"/>
      <c r="F219" s="496"/>
      <c r="G219" s="494">
        <v>7</v>
      </c>
      <c r="H219" s="495"/>
      <c r="I219" s="496"/>
      <c r="J219" s="494">
        <v>4</v>
      </c>
      <c r="K219" s="495"/>
      <c r="L219" s="496"/>
      <c r="M219" s="494">
        <v>3</v>
      </c>
      <c r="N219" s="495"/>
      <c r="O219" s="496"/>
      <c r="P219" s="494">
        <v>1</v>
      </c>
      <c r="Q219" s="495"/>
      <c r="R219" s="496"/>
      <c r="S219" s="494"/>
      <c r="T219" s="495"/>
      <c r="U219" s="496"/>
      <c r="V219" s="494"/>
      <c r="W219" s="495"/>
      <c r="X219" s="496"/>
      <c r="Y219" s="494"/>
      <c r="Z219" s="495"/>
      <c r="AA219" s="496"/>
      <c r="AB219" s="494">
        <v>1</v>
      </c>
      <c r="AC219" s="495"/>
      <c r="AD219" s="496"/>
      <c r="AE219" s="482"/>
      <c r="AF219" s="482"/>
      <c r="AG219" s="494"/>
      <c r="AH219" s="482"/>
      <c r="AI219" s="482"/>
      <c r="AJ219" s="483"/>
    </row>
    <row r="220" spans="2:36" ht="19.5" customHeight="1">
      <c r="B220" s="52" t="s">
        <v>75</v>
      </c>
      <c r="C220" s="53">
        <v>77</v>
      </c>
      <c r="D220" s="484">
        <v>54</v>
      </c>
      <c r="E220" s="485"/>
      <c r="F220" s="486"/>
      <c r="G220" s="484">
        <v>12</v>
      </c>
      <c r="H220" s="485"/>
      <c r="I220" s="487"/>
      <c r="J220" s="488">
        <v>4</v>
      </c>
      <c r="K220" s="485"/>
      <c r="L220" s="486"/>
      <c r="M220" s="484">
        <v>3</v>
      </c>
      <c r="N220" s="485"/>
      <c r="O220" s="487"/>
      <c r="P220" s="488">
        <v>2</v>
      </c>
      <c r="Q220" s="485"/>
      <c r="R220" s="486"/>
      <c r="S220" s="484" t="s">
        <v>88</v>
      </c>
      <c r="T220" s="485"/>
      <c r="U220" s="487"/>
      <c r="V220" s="488">
        <v>1</v>
      </c>
      <c r="W220" s="485"/>
      <c r="X220" s="486"/>
      <c r="Y220" s="484" t="s">
        <v>88</v>
      </c>
      <c r="Z220" s="485"/>
      <c r="AA220" s="487"/>
      <c r="AB220" s="489">
        <v>1</v>
      </c>
      <c r="AC220" s="490"/>
      <c r="AD220" s="491"/>
      <c r="AE220" s="472" t="s">
        <v>88</v>
      </c>
      <c r="AF220" s="472"/>
      <c r="AG220" s="489"/>
      <c r="AH220" s="472" t="s">
        <v>88</v>
      </c>
      <c r="AI220" s="472"/>
      <c r="AJ220" s="473"/>
    </row>
    <row r="221" spans="2:36" ht="19.5" customHeight="1">
      <c r="B221" s="50" t="s">
        <v>66</v>
      </c>
      <c r="C221" s="51">
        <v>29</v>
      </c>
      <c r="D221" s="474"/>
      <c r="E221" s="475"/>
      <c r="F221" s="476"/>
      <c r="G221" s="474">
        <v>11</v>
      </c>
      <c r="H221" s="475"/>
      <c r="I221" s="477"/>
      <c r="J221" s="478">
        <v>8</v>
      </c>
      <c r="K221" s="475"/>
      <c r="L221" s="476"/>
      <c r="M221" s="474">
        <v>6</v>
      </c>
      <c r="N221" s="475"/>
      <c r="O221" s="477"/>
      <c r="P221" s="478">
        <v>1</v>
      </c>
      <c r="Q221" s="475"/>
      <c r="R221" s="476"/>
      <c r="S221" s="474">
        <v>1</v>
      </c>
      <c r="T221" s="475"/>
      <c r="U221" s="477"/>
      <c r="V221" s="478"/>
      <c r="W221" s="475"/>
      <c r="X221" s="476"/>
      <c r="Y221" s="474"/>
      <c r="Z221" s="475"/>
      <c r="AA221" s="477"/>
      <c r="AB221" s="479">
        <v>2</v>
      </c>
      <c r="AC221" s="480"/>
      <c r="AD221" s="481"/>
      <c r="AE221" s="462"/>
      <c r="AF221" s="462"/>
      <c r="AG221" s="479"/>
      <c r="AH221" s="462"/>
      <c r="AI221" s="462"/>
      <c r="AJ221" s="463"/>
    </row>
    <row r="222" spans="2:36" ht="19.5" customHeight="1">
      <c r="B222" s="141" t="s">
        <v>70</v>
      </c>
      <c r="C222" s="142">
        <v>77</v>
      </c>
      <c r="D222" s="464">
        <v>41</v>
      </c>
      <c r="E222" s="465"/>
      <c r="F222" s="466"/>
      <c r="G222" s="464">
        <v>16</v>
      </c>
      <c r="H222" s="465"/>
      <c r="I222" s="467"/>
      <c r="J222" s="468">
        <v>8</v>
      </c>
      <c r="K222" s="465"/>
      <c r="L222" s="466"/>
      <c r="M222" s="464">
        <v>6</v>
      </c>
      <c r="N222" s="465"/>
      <c r="O222" s="467"/>
      <c r="P222" s="468">
        <v>2</v>
      </c>
      <c r="Q222" s="465"/>
      <c r="R222" s="466"/>
      <c r="S222" s="464">
        <v>1</v>
      </c>
      <c r="T222" s="465"/>
      <c r="U222" s="467"/>
      <c r="V222" s="468">
        <v>1</v>
      </c>
      <c r="W222" s="465"/>
      <c r="X222" s="466"/>
      <c r="Y222" s="464" t="s">
        <v>88</v>
      </c>
      <c r="Z222" s="465"/>
      <c r="AA222" s="467"/>
      <c r="AB222" s="469">
        <v>2</v>
      </c>
      <c r="AC222" s="470"/>
      <c r="AD222" s="471"/>
      <c r="AE222" s="460" t="s">
        <v>88</v>
      </c>
      <c r="AF222" s="460"/>
      <c r="AG222" s="469"/>
      <c r="AH222" s="460" t="s">
        <v>88</v>
      </c>
      <c r="AI222" s="460"/>
      <c r="AJ222" s="461"/>
    </row>
    <row r="223" spans="2:36" ht="19.5" customHeight="1">
      <c r="B223" s="136" t="s">
        <v>68</v>
      </c>
      <c r="C223" s="137">
        <v>16</v>
      </c>
      <c r="D223" s="450"/>
      <c r="E223" s="448"/>
      <c r="F223" s="449"/>
      <c r="G223" s="450">
        <v>5</v>
      </c>
      <c r="H223" s="448"/>
      <c r="I223" s="451"/>
      <c r="J223" s="447">
        <v>6</v>
      </c>
      <c r="K223" s="448"/>
      <c r="L223" s="449"/>
      <c r="M223" s="450">
        <v>4</v>
      </c>
      <c r="N223" s="448"/>
      <c r="O223" s="451"/>
      <c r="P223" s="447"/>
      <c r="Q223" s="448"/>
      <c r="R223" s="449"/>
      <c r="S223" s="450"/>
      <c r="T223" s="448"/>
      <c r="U223" s="451"/>
      <c r="V223" s="447"/>
      <c r="W223" s="448"/>
      <c r="X223" s="449"/>
      <c r="Y223" s="450"/>
      <c r="Z223" s="448"/>
      <c r="AA223" s="451"/>
      <c r="AB223" s="435">
        <v>1</v>
      </c>
      <c r="AC223" s="436"/>
      <c r="AD223" s="437"/>
      <c r="AE223" s="456"/>
      <c r="AF223" s="456"/>
      <c r="AG223" s="435"/>
      <c r="AH223" s="456"/>
      <c r="AI223" s="456"/>
      <c r="AJ223" s="457"/>
    </row>
    <row r="224" spans="2:36" ht="19.5" customHeight="1" thickBot="1">
      <c r="B224" s="128" t="s">
        <v>72</v>
      </c>
      <c r="C224" s="129">
        <v>64</v>
      </c>
      <c r="D224" s="439">
        <v>41</v>
      </c>
      <c r="E224" s="440"/>
      <c r="F224" s="441"/>
      <c r="G224" s="439">
        <v>10</v>
      </c>
      <c r="H224" s="440"/>
      <c r="I224" s="442"/>
      <c r="J224" s="443">
        <v>6</v>
      </c>
      <c r="K224" s="440"/>
      <c r="L224" s="441"/>
      <c r="M224" s="439">
        <v>4</v>
      </c>
      <c r="N224" s="440"/>
      <c r="O224" s="442"/>
      <c r="P224" s="443">
        <v>1</v>
      </c>
      <c r="Q224" s="440"/>
      <c r="R224" s="441"/>
      <c r="S224" s="439" t="s">
        <v>88</v>
      </c>
      <c r="T224" s="440"/>
      <c r="U224" s="442"/>
      <c r="V224" s="443">
        <v>1</v>
      </c>
      <c r="W224" s="440"/>
      <c r="X224" s="441"/>
      <c r="Y224" s="439" t="s">
        <v>88</v>
      </c>
      <c r="Z224" s="440"/>
      <c r="AA224" s="442"/>
      <c r="AB224" s="432">
        <v>1</v>
      </c>
      <c r="AC224" s="433"/>
      <c r="AD224" s="444"/>
      <c r="AE224" s="445" t="s">
        <v>88</v>
      </c>
      <c r="AF224" s="445"/>
      <c r="AG224" s="432"/>
      <c r="AH224" s="445" t="s">
        <v>88</v>
      </c>
      <c r="AI224" s="445"/>
      <c r="AJ224" s="446"/>
    </row>
    <row r="226" ht="19.5" customHeight="1" thickBot="1"/>
    <row r="227" spans="2:27" ht="19.5" customHeight="1">
      <c r="B227" s="498" t="s">
        <v>44</v>
      </c>
      <c r="C227" s="37"/>
      <c r="D227" s="453" t="s">
        <v>18</v>
      </c>
      <c r="E227" s="452"/>
      <c r="F227" s="452"/>
      <c r="G227" s="453" t="s">
        <v>17</v>
      </c>
      <c r="H227" s="452"/>
      <c r="I227" s="454"/>
      <c r="J227" s="452" t="s">
        <v>19</v>
      </c>
      <c r="K227" s="452"/>
      <c r="L227" s="452"/>
      <c r="M227" s="453" t="s">
        <v>20</v>
      </c>
      <c r="N227" s="452"/>
      <c r="O227" s="454"/>
      <c r="P227" s="452" t="s">
        <v>21</v>
      </c>
      <c r="Q227" s="452"/>
      <c r="R227" s="452"/>
      <c r="S227" s="453" t="s">
        <v>23</v>
      </c>
      <c r="T227" s="452"/>
      <c r="U227" s="454"/>
      <c r="V227" s="453" t="s">
        <v>26</v>
      </c>
      <c r="W227" s="452"/>
      <c r="X227" s="454"/>
      <c r="Y227" s="522" t="s">
        <v>33</v>
      </c>
      <c r="Z227" s="522"/>
      <c r="AA227" s="523"/>
    </row>
    <row r="228" spans="2:27" ht="19.5" customHeight="1">
      <c r="B228" s="499"/>
      <c r="C228" s="38" t="s">
        <v>29</v>
      </c>
      <c r="D228" s="504">
        <v>8</v>
      </c>
      <c r="E228" s="455"/>
      <c r="F228" s="455"/>
      <c r="G228" s="504">
        <v>10</v>
      </c>
      <c r="H228" s="455"/>
      <c r="I228" s="505"/>
      <c r="J228" s="455"/>
      <c r="K228" s="455"/>
      <c r="L228" s="455"/>
      <c r="M228" s="504"/>
      <c r="N228" s="455"/>
      <c r="O228" s="505"/>
      <c r="P228" s="455"/>
      <c r="Q228" s="455"/>
      <c r="R228" s="455"/>
      <c r="S228" s="504">
        <v>1</v>
      </c>
      <c r="T228" s="455"/>
      <c r="U228" s="505"/>
      <c r="V228" s="504"/>
      <c r="W228" s="455"/>
      <c r="X228" s="505"/>
      <c r="Y228" s="524">
        <v>1</v>
      </c>
      <c r="Z228" s="524"/>
      <c r="AA228" s="525"/>
    </row>
    <row r="229" spans="2:27" ht="19.5" customHeight="1">
      <c r="B229" s="499"/>
      <c r="C229" s="38" t="s">
        <v>30</v>
      </c>
      <c r="D229" s="502">
        <v>1704242</v>
      </c>
      <c r="E229" s="501"/>
      <c r="F229" s="501"/>
      <c r="G229" s="502">
        <v>1388451</v>
      </c>
      <c r="H229" s="501"/>
      <c r="I229" s="503"/>
      <c r="J229" s="501">
        <v>555552</v>
      </c>
      <c r="K229" s="501"/>
      <c r="L229" s="501"/>
      <c r="M229" s="502">
        <v>244761</v>
      </c>
      <c r="N229" s="501"/>
      <c r="O229" s="503"/>
      <c r="P229" s="501">
        <v>156291</v>
      </c>
      <c r="Q229" s="501"/>
      <c r="R229" s="501"/>
      <c r="S229" s="502">
        <v>208208</v>
      </c>
      <c r="T229" s="501"/>
      <c r="U229" s="503"/>
      <c r="V229" s="502">
        <v>32319</v>
      </c>
      <c r="W229" s="501"/>
      <c r="X229" s="503"/>
      <c r="Y229" s="492"/>
      <c r="Z229" s="492"/>
      <c r="AA229" s="493"/>
    </row>
    <row r="230" spans="2:27" ht="19.5" customHeight="1">
      <c r="B230" s="500"/>
      <c r="C230" s="39"/>
      <c r="D230" s="28" t="s">
        <v>13</v>
      </c>
      <c r="E230" s="75" t="s">
        <v>32</v>
      </c>
      <c r="F230" s="76" t="s">
        <v>31</v>
      </c>
      <c r="G230" s="28" t="s">
        <v>13</v>
      </c>
      <c r="H230" s="75" t="s">
        <v>32</v>
      </c>
      <c r="I230" s="77" t="s">
        <v>31</v>
      </c>
      <c r="J230" s="30" t="s">
        <v>13</v>
      </c>
      <c r="K230" s="75" t="s">
        <v>32</v>
      </c>
      <c r="L230" s="76" t="s">
        <v>31</v>
      </c>
      <c r="M230" s="28" t="s">
        <v>13</v>
      </c>
      <c r="N230" s="75" t="s">
        <v>32</v>
      </c>
      <c r="O230" s="77" t="s">
        <v>31</v>
      </c>
      <c r="P230" s="30" t="s">
        <v>13</v>
      </c>
      <c r="Q230" s="75" t="s">
        <v>32</v>
      </c>
      <c r="R230" s="76" t="s">
        <v>31</v>
      </c>
      <c r="S230" s="28" t="s">
        <v>13</v>
      </c>
      <c r="T230" s="75" t="s">
        <v>32</v>
      </c>
      <c r="U230" s="77" t="s">
        <v>31</v>
      </c>
      <c r="V230" s="28" t="s">
        <v>13</v>
      </c>
      <c r="W230" s="75" t="s">
        <v>32</v>
      </c>
      <c r="X230" s="77" t="s">
        <v>31</v>
      </c>
      <c r="Y230" s="28"/>
      <c r="Z230" s="75"/>
      <c r="AA230" s="78"/>
    </row>
    <row r="231" spans="2:27" ht="19.5" customHeight="1">
      <c r="B231" s="154">
        <v>20</v>
      </c>
      <c r="C231" s="80">
        <v>1</v>
      </c>
      <c r="D231" s="82">
        <v>9</v>
      </c>
      <c r="E231" s="48">
        <v>189360.22222222222</v>
      </c>
      <c r="F231" s="49">
        <v>4</v>
      </c>
      <c r="G231" s="95">
        <v>11</v>
      </c>
      <c r="H231" s="12">
        <v>126222.81818181818</v>
      </c>
      <c r="I231" s="29">
        <v>13</v>
      </c>
      <c r="J231" s="82">
        <v>1</v>
      </c>
      <c r="K231" s="48">
        <v>555552</v>
      </c>
      <c r="L231" s="49">
        <v>1</v>
      </c>
      <c r="M231" s="82">
        <v>1</v>
      </c>
      <c r="N231" s="48">
        <v>244761</v>
      </c>
      <c r="O231" s="49">
        <v>3</v>
      </c>
      <c r="P231" s="109">
        <v>1</v>
      </c>
      <c r="Q231" s="116">
        <v>156291</v>
      </c>
      <c r="R231" s="117">
        <v>7</v>
      </c>
      <c r="S231" s="95">
        <v>2</v>
      </c>
      <c r="T231" s="12">
        <v>104104</v>
      </c>
      <c r="U231" s="29"/>
      <c r="V231" s="95">
        <v>1</v>
      </c>
      <c r="W231" s="12">
        <v>32319</v>
      </c>
      <c r="X231" s="29"/>
      <c r="Y231" s="95"/>
      <c r="Z231" s="12"/>
      <c r="AA231" s="13"/>
    </row>
    <row r="232" spans="2:27" ht="19.5" customHeight="1">
      <c r="B232" s="71">
        <v>11</v>
      </c>
      <c r="C232" s="40">
        <v>2</v>
      </c>
      <c r="D232" s="87">
        <v>10</v>
      </c>
      <c r="E232" s="19">
        <v>170424.2</v>
      </c>
      <c r="F232" s="47">
        <v>6</v>
      </c>
      <c r="G232" s="88">
        <v>12</v>
      </c>
      <c r="H232" s="14">
        <v>115704.25</v>
      </c>
      <c r="I232" s="24"/>
      <c r="J232" s="87">
        <v>2</v>
      </c>
      <c r="K232" s="19">
        <v>277776</v>
      </c>
      <c r="L232" s="47">
        <v>2</v>
      </c>
      <c r="M232" s="88">
        <v>2</v>
      </c>
      <c r="N232" s="14">
        <v>122380.5</v>
      </c>
      <c r="O232" s="24">
        <v>12</v>
      </c>
      <c r="P232" s="88">
        <v>2</v>
      </c>
      <c r="Q232" s="14">
        <v>78145.5</v>
      </c>
      <c r="R232" s="24"/>
      <c r="S232" s="88">
        <v>3</v>
      </c>
      <c r="T232" s="14">
        <v>69402.66666666667</v>
      </c>
      <c r="U232" s="24"/>
      <c r="V232" s="88">
        <v>2</v>
      </c>
      <c r="W232" s="14">
        <v>16159.5</v>
      </c>
      <c r="X232" s="24"/>
      <c r="Y232" s="88"/>
      <c r="Z232" s="14"/>
      <c r="AA232" s="15"/>
    </row>
    <row r="233" spans="2:27" ht="19.5" customHeight="1">
      <c r="B233" s="155">
        <v>31</v>
      </c>
      <c r="C233" s="40">
        <v>3</v>
      </c>
      <c r="D233" s="110">
        <v>11</v>
      </c>
      <c r="E233" s="101">
        <v>154931.0909090909</v>
      </c>
      <c r="F233" s="114">
        <v>8</v>
      </c>
      <c r="G233" s="88">
        <v>13</v>
      </c>
      <c r="H233" s="14">
        <v>106803.92307692308</v>
      </c>
      <c r="I233" s="24"/>
      <c r="J233" s="87">
        <v>3</v>
      </c>
      <c r="K233" s="19">
        <v>185184</v>
      </c>
      <c r="L233" s="47">
        <v>5</v>
      </c>
      <c r="M233" s="88">
        <v>3</v>
      </c>
      <c r="N233" s="14">
        <v>81587</v>
      </c>
      <c r="O233" s="24"/>
      <c r="P233" s="88">
        <v>3</v>
      </c>
      <c r="Q233" s="14">
        <v>52097</v>
      </c>
      <c r="R233" s="24"/>
      <c r="S233" s="88">
        <v>4</v>
      </c>
      <c r="T233" s="14">
        <v>52052</v>
      </c>
      <c r="U233" s="24"/>
      <c r="V233" s="88">
        <v>3</v>
      </c>
      <c r="W233" s="14">
        <v>10773</v>
      </c>
      <c r="X233" s="24"/>
      <c r="Y233" s="88"/>
      <c r="Z233" s="14"/>
      <c r="AA233" s="15"/>
    </row>
    <row r="234" spans="2:27" ht="19.5" customHeight="1">
      <c r="B234" s="156">
        <v>20</v>
      </c>
      <c r="C234" s="40">
        <v>4</v>
      </c>
      <c r="D234" s="110">
        <v>12</v>
      </c>
      <c r="E234" s="101">
        <v>142020.16666666666</v>
      </c>
      <c r="F234" s="114">
        <v>9</v>
      </c>
      <c r="G234" s="88">
        <v>14</v>
      </c>
      <c r="H234" s="14">
        <v>99175.07142857143</v>
      </c>
      <c r="I234" s="24"/>
      <c r="J234" s="110">
        <v>4</v>
      </c>
      <c r="K234" s="101">
        <v>138888</v>
      </c>
      <c r="L234" s="114">
        <v>10</v>
      </c>
      <c r="M234" s="88">
        <v>4</v>
      </c>
      <c r="N234" s="14">
        <v>61190.25</v>
      </c>
      <c r="O234" s="24"/>
      <c r="P234" s="88">
        <v>4</v>
      </c>
      <c r="Q234" s="14">
        <v>39072.75</v>
      </c>
      <c r="R234" s="24"/>
      <c r="S234" s="88">
        <v>5</v>
      </c>
      <c r="T234" s="14">
        <v>41641.6</v>
      </c>
      <c r="U234" s="24"/>
      <c r="V234" s="88">
        <v>4</v>
      </c>
      <c r="W234" s="14">
        <v>8079.75</v>
      </c>
      <c r="X234" s="24"/>
      <c r="Y234" s="88"/>
      <c r="Z234" s="14"/>
      <c r="AA234" s="15"/>
    </row>
    <row r="235" spans="2:27" ht="19.5" customHeight="1">
      <c r="B235" s="115">
        <v>6</v>
      </c>
      <c r="C235" s="40">
        <v>5</v>
      </c>
      <c r="D235" s="110">
        <v>13</v>
      </c>
      <c r="E235" s="101">
        <v>131095.53846153847</v>
      </c>
      <c r="F235" s="114">
        <v>11</v>
      </c>
      <c r="G235" s="88">
        <v>15</v>
      </c>
      <c r="H235" s="14">
        <v>92563.4</v>
      </c>
      <c r="I235" s="24"/>
      <c r="J235" s="88">
        <v>5</v>
      </c>
      <c r="K235" s="14">
        <v>111110.4</v>
      </c>
      <c r="L235" s="24"/>
      <c r="M235" s="88">
        <v>5</v>
      </c>
      <c r="N235" s="14">
        <v>48952.2</v>
      </c>
      <c r="O235" s="24"/>
      <c r="P235" s="88">
        <v>5</v>
      </c>
      <c r="Q235" s="14">
        <v>31258.2</v>
      </c>
      <c r="R235" s="24"/>
      <c r="S235" s="88">
        <v>6</v>
      </c>
      <c r="T235" s="14">
        <v>34701.333333333336</v>
      </c>
      <c r="U235" s="24"/>
      <c r="V235" s="88">
        <v>5</v>
      </c>
      <c r="W235" s="14">
        <v>6463.8</v>
      </c>
      <c r="X235" s="24"/>
      <c r="Y235" s="88"/>
      <c r="Z235" s="14"/>
      <c r="AA235" s="15"/>
    </row>
    <row r="236" spans="2:27" ht="19.5" customHeight="1">
      <c r="B236" s="157">
        <v>26</v>
      </c>
      <c r="C236" s="40">
        <v>6</v>
      </c>
      <c r="D236" s="88">
        <v>14</v>
      </c>
      <c r="E236" s="14">
        <v>121731.57142857143</v>
      </c>
      <c r="F236" s="24">
        <v>14</v>
      </c>
      <c r="G236" s="88">
        <v>16</v>
      </c>
      <c r="H236" s="14">
        <v>86778.1875</v>
      </c>
      <c r="I236" s="24"/>
      <c r="J236" s="88">
        <v>6</v>
      </c>
      <c r="K236" s="14">
        <v>92592</v>
      </c>
      <c r="L236" s="24"/>
      <c r="M236" s="88">
        <v>6</v>
      </c>
      <c r="N236" s="14">
        <v>40793.5</v>
      </c>
      <c r="O236" s="24"/>
      <c r="P236" s="88">
        <v>6</v>
      </c>
      <c r="Q236" s="14">
        <v>26048.5</v>
      </c>
      <c r="R236" s="24"/>
      <c r="S236" s="88">
        <v>7</v>
      </c>
      <c r="T236" s="14">
        <v>29744</v>
      </c>
      <c r="U236" s="24"/>
      <c r="V236" s="88">
        <v>6</v>
      </c>
      <c r="W236" s="14">
        <v>5386.5</v>
      </c>
      <c r="X236" s="24"/>
      <c r="Y236" s="88"/>
      <c r="Z236" s="14"/>
      <c r="AA236" s="15"/>
    </row>
    <row r="237" spans="2:27" ht="19.5" customHeight="1">
      <c r="B237" s="69"/>
      <c r="C237" s="41">
        <v>7</v>
      </c>
      <c r="D237" s="96">
        <v>15</v>
      </c>
      <c r="E237" s="20">
        <v>113616.13333333333</v>
      </c>
      <c r="F237" s="9"/>
      <c r="G237" s="96">
        <v>17</v>
      </c>
      <c r="H237" s="20">
        <v>81673.58823529411</v>
      </c>
      <c r="I237" s="9"/>
      <c r="J237" s="96">
        <v>7</v>
      </c>
      <c r="K237" s="20">
        <v>79364.57142857143</v>
      </c>
      <c r="L237" s="9"/>
      <c r="M237" s="96">
        <v>7</v>
      </c>
      <c r="N237" s="20">
        <v>34965.857142857145</v>
      </c>
      <c r="O237" s="9"/>
      <c r="P237" s="96">
        <v>7</v>
      </c>
      <c r="Q237" s="20">
        <v>22327.285714285714</v>
      </c>
      <c r="R237" s="9"/>
      <c r="S237" s="96">
        <v>8</v>
      </c>
      <c r="T237" s="20">
        <v>26026</v>
      </c>
      <c r="U237" s="9"/>
      <c r="V237" s="96">
        <v>7</v>
      </c>
      <c r="W237" s="20">
        <v>4617</v>
      </c>
      <c r="X237" s="9"/>
      <c r="Y237" s="96"/>
      <c r="Z237" s="20"/>
      <c r="AA237" s="21"/>
    </row>
    <row r="238" spans="2:27" ht="19.5" customHeight="1">
      <c r="B238" s="35"/>
      <c r="C238" s="40">
        <v>8</v>
      </c>
      <c r="D238" s="88">
        <v>16</v>
      </c>
      <c r="E238" s="14">
        <v>106515.125</v>
      </c>
      <c r="F238" s="24"/>
      <c r="G238" s="88">
        <v>18</v>
      </c>
      <c r="H238" s="14">
        <v>77136.16666666667</v>
      </c>
      <c r="I238" s="24"/>
      <c r="J238" s="88">
        <v>8</v>
      </c>
      <c r="K238" s="14">
        <v>69444</v>
      </c>
      <c r="L238" s="24"/>
      <c r="M238" s="88">
        <v>8</v>
      </c>
      <c r="N238" s="14">
        <v>30595.125</v>
      </c>
      <c r="O238" s="24"/>
      <c r="P238" s="88">
        <v>8</v>
      </c>
      <c r="Q238" s="14">
        <v>19536.375</v>
      </c>
      <c r="R238" s="24"/>
      <c r="S238" s="88">
        <v>9</v>
      </c>
      <c r="T238" s="14">
        <v>23134.222222222223</v>
      </c>
      <c r="U238" s="24"/>
      <c r="V238" s="88">
        <v>8</v>
      </c>
      <c r="W238" s="14">
        <v>4039.875</v>
      </c>
      <c r="X238" s="24"/>
      <c r="Y238" s="88"/>
      <c r="Z238" s="14"/>
      <c r="AA238" s="15"/>
    </row>
    <row r="239" spans="2:27" ht="19.5" customHeight="1" hidden="1">
      <c r="B239" s="35"/>
      <c r="C239" s="41">
        <v>9</v>
      </c>
      <c r="D239" s="96">
        <v>17</v>
      </c>
      <c r="E239" s="20">
        <v>100249.5294117647</v>
      </c>
      <c r="F239" s="9"/>
      <c r="G239" s="96">
        <v>19</v>
      </c>
      <c r="H239" s="20">
        <v>73076.36842105263</v>
      </c>
      <c r="I239" s="9"/>
      <c r="J239" s="96">
        <v>9</v>
      </c>
      <c r="K239" s="20">
        <v>61728</v>
      </c>
      <c r="L239" s="9"/>
      <c r="M239" s="96">
        <v>9</v>
      </c>
      <c r="N239" s="20">
        <v>27195.666666666668</v>
      </c>
      <c r="O239" s="9"/>
      <c r="P239" s="96">
        <v>9</v>
      </c>
      <c r="Q239" s="20">
        <v>17365.666666666668</v>
      </c>
      <c r="R239" s="9"/>
      <c r="S239" s="96">
        <v>10</v>
      </c>
      <c r="T239" s="20">
        <v>20820.8</v>
      </c>
      <c r="U239" s="9"/>
      <c r="V239" s="96">
        <v>9</v>
      </c>
      <c r="W239" s="20">
        <v>3591</v>
      </c>
      <c r="X239" s="9"/>
      <c r="Y239" s="96"/>
      <c r="Z239" s="20"/>
      <c r="AA239" s="21"/>
    </row>
    <row r="240" spans="2:27" ht="19.5" customHeight="1" hidden="1">
      <c r="B240" s="35"/>
      <c r="C240" s="40">
        <v>10</v>
      </c>
      <c r="D240" s="88">
        <v>18</v>
      </c>
      <c r="E240" s="14">
        <v>94680.11111111111</v>
      </c>
      <c r="F240" s="24"/>
      <c r="G240" s="88">
        <v>20</v>
      </c>
      <c r="H240" s="14">
        <v>69422.55</v>
      </c>
      <c r="I240" s="24"/>
      <c r="J240" s="88">
        <v>10</v>
      </c>
      <c r="K240" s="14">
        <v>55555.2</v>
      </c>
      <c r="L240" s="24"/>
      <c r="M240" s="88">
        <v>10</v>
      </c>
      <c r="N240" s="14">
        <v>24476.1</v>
      </c>
      <c r="O240" s="24"/>
      <c r="P240" s="88">
        <v>10</v>
      </c>
      <c r="Q240" s="14">
        <v>15629.1</v>
      </c>
      <c r="R240" s="24"/>
      <c r="S240" s="88">
        <v>11</v>
      </c>
      <c r="T240" s="14">
        <v>18928</v>
      </c>
      <c r="U240" s="24"/>
      <c r="V240" s="88">
        <v>10</v>
      </c>
      <c r="W240" s="14">
        <v>3231.9</v>
      </c>
      <c r="X240" s="24"/>
      <c r="Y240" s="88"/>
      <c r="Z240" s="14"/>
      <c r="AA240" s="15"/>
    </row>
    <row r="241" spans="2:27" ht="19.5" customHeight="1" hidden="1">
      <c r="B241" s="35"/>
      <c r="C241" s="40">
        <v>11</v>
      </c>
      <c r="D241" s="88">
        <v>19</v>
      </c>
      <c r="E241" s="14">
        <v>89696.94736842105</v>
      </c>
      <c r="F241" s="24"/>
      <c r="G241" s="88">
        <v>21</v>
      </c>
      <c r="H241" s="14">
        <v>66116.71428571429</v>
      </c>
      <c r="I241" s="24"/>
      <c r="J241" s="88">
        <v>11</v>
      </c>
      <c r="K241" s="14">
        <v>50504.72727272727</v>
      </c>
      <c r="L241" s="24"/>
      <c r="M241" s="88">
        <v>11</v>
      </c>
      <c r="N241" s="14">
        <v>22251</v>
      </c>
      <c r="O241" s="24"/>
      <c r="P241" s="88">
        <v>11</v>
      </c>
      <c r="Q241" s="14">
        <v>14208.272727272728</v>
      </c>
      <c r="R241" s="24"/>
      <c r="S241" s="88">
        <v>12</v>
      </c>
      <c r="T241" s="14">
        <v>17350.666666666668</v>
      </c>
      <c r="U241" s="24"/>
      <c r="V241" s="88">
        <v>11</v>
      </c>
      <c r="W241" s="14">
        <v>2938.090909090909</v>
      </c>
      <c r="X241" s="24"/>
      <c r="Y241" s="88"/>
      <c r="Z241" s="14"/>
      <c r="AA241" s="15"/>
    </row>
    <row r="242" spans="2:27" ht="19.5" customHeight="1" hidden="1">
      <c r="B242" s="35"/>
      <c r="C242" s="40">
        <v>12</v>
      </c>
      <c r="D242" s="88">
        <v>20</v>
      </c>
      <c r="E242" s="14">
        <v>85212.1</v>
      </c>
      <c r="F242" s="24"/>
      <c r="G242" s="88">
        <v>22</v>
      </c>
      <c r="H242" s="14">
        <v>63111.40909090909</v>
      </c>
      <c r="I242" s="24"/>
      <c r="J242" s="88">
        <v>12</v>
      </c>
      <c r="K242" s="14">
        <v>46296</v>
      </c>
      <c r="L242" s="24"/>
      <c r="M242" s="88">
        <v>12</v>
      </c>
      <c r="N242" s="14">
        <v>20396.75</v>
      </c>
      <c r="O242" s="24"/>
      <c r="P242" s="88">
        <v>12</v>
      </c>
      <c r="Q242" s="14">
        <v>13024.25</v>
      </c>
      <c r="R242" s="24"/>
      <c r="S242" s="88">
        <v>13</v>
      </c>
      <c r="T242" s="14">
        <v>16016</v>
      </c>
      <c r="U242" s="24"/>
      <c r="V242" s="88">
        <v>12</v>
      </c>
      <c r="W242" s="14">
        <v>2693.25</v>
      </c>
      <c r="X242" s="24"/>
      <c r="Y242" s="88"/>
      <c r="Z242" s="14"/>
      <c r="AA242" s="15"/>
    </row>
    <row r="243" spans="2:27" ht="19.5" customHeight="1" hidden="1">
      <c r="B243" s="35"/>
      <c r="C243" s="40">
        <v>13</v>
      </c>
      <c r="D243" s="88">
        <v>21</v>
      </c>
      <c r="E243" s="14">
        <v>81154.38095238095</v>
      </c>
      <c r="F243" s="24"/>
      <c r="G243" s="88">
        <v>23</v>
      </c>
      <c r="H243" s="14">
        <v>60367.434782608696</v>
      </c>
      <c r="I243" s="24"/>
      <c r="J243" s="88">
        <v>13</v>
      </c>
      <c r="K243" s="14">
        <v>42734.769230769234</v>
      </c>
      <c r="L243" s="24"/>
      <c r="M243" s="88">
        <v>13</v>
      </c>
      <c r="N243" s="14">
        <v>18827.76923076923</v>
      </c>
      <c r="O243" s="24"/>
      <c r="P243" s="88">
        <v>13</v>
      </c>
      <c r="Q243" s="14">
        <v>12022.384615384615</v>
      </c>
      <c r="R243" s="24"/>
      <c r="S243" s="88">
        <v>14</v>
      </c>
      <c r="T243" s="14">
        <v>14872</v>
      </c>
      <c r="U243" s="24"/>
      <c r="V243" s="88">
        <v>13</v>
      </c>
      <c r="W243" s="14">
        <v>2486.076923076923</v>
      </c>
      <c r="X243" s="24"/>
      <c r="Y243" s="88"/>
      <c r="Z243" s="14"/>
      <c r="AA243" s="15"/>
    </row>
    <row r="244" spans="2:27" ht="19.5" customHeight="1" hidden="1">
      <c r="B244" s="35"/>
      <c r="C244" s="40">
        <v>14</v>
      </c>
      <c r="D244" s="88">
        <v>22</v>
      </c>
      <c r="E244" s="14">
        <v>77465.54545454546</v>
      </c>
      <c r="F244" s="24"/>
      <c r="G244" s="88">
        <v>24</v>
      </c>
      <c r="H244" s="14">
        <v>57852.125</v>
      </c>
      <c r="I244" s="24"/>
      <c r="J244" s="88">
        <v>14</v>
      </c>
      <c r="K244" s="14">
        <v>39682.28571428572</v>
      </c>
      <c r="L244" s="24"/>
      <c r="M244" s="88">
        <v>14</v>
      </c>
      <c r="N244" s="14">
        <v>17482.928571428572</v>
      </c>
      <c r="O244" s="24"/>
      <c r="P244" s="88">
        <v>14</v>
      </c>
      <c r="Q244" s="14">
        <v>11163.642857142857</v>
      </c>
      <c r="R244" s="24"/>
      <c r="S244" s="88">
        <v>15</v>
      </c>
      <c r="T244" s="14">
        <v>13880.533333333333</v>
      </c>
      <c r="U244" s="24"/>
      <c r="V244" s="88">
        <v>14</v>
      </c>
      <c r="W244" s="14">
        <v>2308.5</v>
      </c>
      <c r="X244" s="24"/>
      <c r="Y244" s="88"/>
      <c r="Z244" s="14"/>
      <c r="AA244" s="15"/>
    </row>
    <row r="245" spans="2:27" ht="19.5" customHeight="1" hidden="1">
      <c r="B245" s="36"/>
      <c r="C245" s="42">
        <v>15</v>
      </c>
      <c r="D245" s="28">
        <v>23</v>
      </c>
      <c r="E245" s="22">
        <v>74097.47826086957</v>
      </c>
      <c r="F245" s="8"/>
      <c r="G245" s="28">
        <v>25</v>
      </c>
      <c r="H245" s="22">
        <v>55538.04</v>
      </c>
      <c r="I245" s="8"/>
      <c r="J245" s="28">
        <v>15</v>
      </c>
      <c r="K245" s="22">
        <v>37036.8</v>
      </c>
      <c r="L245" s="8"/>
      <c r="M245" s="28">
        <v>15</v>
      </c>
      <c r="N245" s="22">
        <v>16317.4</v>
      </c>
      <c r="O245" s="8"/>
      <c r="P245" s="28">
        <v>15</v>
      </c>
      <c r="Q245" s="22">
        <v>10419.4</v>
      </c>
      <c r="R245" s="8"/>
      <c r="S245" s="28">
        <v>16</v>
      </c>
      <c r="T245" s="22">
        <v>13013</v>
      </c>
      <c r="U245" s="8"/>
      <c r="V245" s="28">
        <v>15</v>
      </c>
      <c r="W245" s="22">
        <v>2154.6</v>
      </c>
      <c r="X245" s="8"/>
      <c r="Y245" s="28"/>
      <c r="Z245" s="22"/>
      <c r="AA245" s="1"/>
    </row>
    <row r="246" spans="2:27" ht="19.5" customHeight="1">
      <c r="B246" s="146" t="s">
        <v>74</v>
      </c>
      <c r="C246" s="147">
        <v>11</v>
      </c>
      <c r="D246" s="494">
        <v>6</v>
      </c>
      <c r="E246" s="495"/>
      <c r="F246" s="496"/>
      <c r="G246" s="494">
        <v>4</v>
      </c>
      <c r="H246" s="495"/>
      <c r="I246" s="496"/>
      <c r="J246" s="494">
        <v>1</v>
      </c>
      <c r="K246" s="495"/>
      <c r="L246" s="496"/>
      <c r="M246" s="494"/>
      <c r="N246" s="495"/>
      <c r="O246" s="496"/>
      <c r="P246" s="494"/>
      <c r="Q246" s="495"/>
      <c r="R246" s="496"/>
      <c r="S246" s="494"/>
      <c r="T246" s="495"/>
      <c r="U246" s="496"/>
      <c r="V246" s="494"/>
      <c r="W246" s="495"/>
      <c r="X246" s="496"/>
      <c r="Y246" s="482"/>
      <c r="Z246" s="482"/>
      <c r="AA246" s="483"/>
    </row>
    <row r="247" spans="2:27" ht="19.5" customHeight="1">
      <c r="B247" s="52" t="s">
        <v>75</v>
      </c>
      <c r="C247" s="53">
        <v>31</v>
      </c>
      <c r="D247" s="484">
        <v>14</v>
      </c>
      <c r="E247" s="485"/>
      <c r="F247" s="486"/>
      <c r="G247" s="484">
        <v>14</v>
      </c>
      <c r="H247" s="485"/>
      <c r="I247" s="487"/>
      <c r="J247" s="488">
        <v>1</v>
      </c>
      <c r="K247" s="485"/>
      <c r="L247" s="486"/>
      <c r="M247" s="484" t="s">
        <v>88</v>
      </c>
      <c r="N247" s="485"/>
      <c r="O247" s="487"/>
      <c r="P247" s="488" t="s">
        <v>88</v>
      </c>
      <c r="Q247" s="485"/>
      <c r="R247" s="486"/>
      <c r="S247" s="484">
        <v>1</v>
      </c>
      <c r="T247" s="485"/>
      <c r="U247" s="487"/>
      <c r="V247" s="489" t="s">
        <v>88</v>
      </c>
      <c r="W247" s="490"/>
      <c r="X247" s="491"/>
      <c r="Y247" s="472">
        <v>1</v>
      </c>
      <c r="Z247" s="472"/>
      <c r="AA247" s="473"/>
    </row>
    <row r="248" spans="2:27" ht="19.5" customHeight="1">
      <c r="B248" s="50" t="s">
        <v>66</v>
      </c>
      <c r="C248" s="51">
        <v>11</v>
      </c>
      <c r="D248" s="474">
        <v>5</v>
      </c>
      <c r="E248" s="475"/>
      <c r="F248" s="476"/>
      <c r="G248" s="474"/>
      <c r="H248" s="475"/>
      <c r="I248" s="477"/>
      <c r="J248" s="478">
        <v>4</v>
      </c>
      <c r="K248" s="475"/>
      <c r="L248" s="476"/>
      <c r="M248" s="474">
        <v>1</v>
      </c>
      <c r="N248" s="475"/>
      <c r="O248" s="477"/>
      <c r="P248" s="478">
        <v>1</v>
      </c>
      <c r="Q248" s="475"/>
      <c r="R248" s="476"/>
      <c r="S248" s="474"/>
      <c r="T248" s="475"/>
      <c r="U248" s="477"/>
      <c r="V248" s="479"/>
      <c r="W248" s="480"/>
      <c r="X248" s="481"/>
      <c r="Y248" s="462"/>
      <c r="Z248" s="462"/>
      <c r="AA248" s="463"/>
    </row>
    <row r="249" spans="2:27" ht="19.5" customHeight="1">
      <c r="B249" s="141" t="s">
        <v>70</v>
      </c>
      <c r="C249" s="142">
        <v>31</v>
      </c>
      <c r="D249" s="464">
        <v>13</v>
      </c>
      <c r="E249" s="465"/>
      <c r="F249" s="466"/>
      <c r="G249" s="464">
        <v>10</v>
      </c>
      <c r="H249" s="465"/>
      <c r="I249" s="467"/>
      <c r="J249" s="468">
        <v>4</v>
      </c>
      <c r="K249" s="465"/>
      <c r="L249" s="466"/>
      <c r="M249" s="464">
        <v>1</v>
      </c>
      <c r="N249" s="465"/>
      <c r="O249" s="467"/>
      <c r="P249" s="468">
        <v>1</v>
      </c>
      <c r="Q249" s="465"/>
      <c r="R249" s="466"/>
      <c r="S249" s="464">
        <v>1</v>
      </c>
      <c r="T249" s="465"/>
      <c r="U249" s="467"/>
      <c r="V249" s="469" t="s">
        <v>88</v>
      </c>
      <c r="W249" s="470"/>
      <c r="X249" s="471"/>
      <c r="Y249" s="460">
        <v>1</v>
      </c>
      <c r="Z249" s="460"/>
      <c r="AA249" s="461"/>
    </row>
    <row r="250" spans="2:27" ht="19.5" customHeight="1">
      <c r="B250" s="136" t="s">
        <v>68</v>
      </c>
      <c r="C250" s="137">
        <v>6</v>
      </c>
      <c r="D250" s="450">
        <v>2</v>
      </c>
      <c r="E250" s="448"/>
      <c r="F250" s="449"/>
      <c r="G250" s="450"/>
      <c r="H250" s="448"/>
      <c r="I250" s="451"/>
      <c r="J250" s="447">
        <v>3</v>
      </c>
      <c r="K250" s="448"/>
      <c r="L250" s="449"/>
      <c r="M250" s="450">
        <v>1</v>
      </c>
      <c r="N250" s="448"/>
      <c r="O250" s="451"/>
      <c r="P250" s="447"/>
      <c r="Q250" s="448"/>
      <c r="R250" s="449"/>
      <c r="S250" s="450"/>
      <c r="T250" s="448"/>
      <c r="U250" s="451"/>
      <c r="V250" s="435"/>
      <c r="W250" s="436"/>
      <c r="X250" s="437"/>
      <c r="Y250" s="456"/>
      <c r="Z250" s="456"/>
      <c r="AA250" s="457"/>
    </row>
    <row r="251" spans="2:27" ht="19.5" customHeight="1" thickBot="1">
      <c r="B251" s="128" t="s">
        <v>72</v>
      </c>
      <c r="C251" s="129">
        <v>26</v>
      </c>
      <c r="D251" s="439">
        <v>10</v>
      </c>
      <c r="E251" s="440"/>
      <c r="F251" s="441"/>
      <c r="G251" s="439">
        <v>10</v>
      </c>
      <c r="H251" s="440"/>
      <c r="I251" s="442"/>
      <c r="J251" s="443">
        <v>3</v>
      </c>
      <c r="K251" s="440"/>
      <c r="L251" s="441"/>
      <c r="M251" s="439">
        <v>1</v>
      </c>
      <c r="N251" s="440"/>
      <c r="O251" s="442"/>
      <c r="P251" s="443" t="s">
        <v>88</v>
      </c>
      <c r="Q251" s="440"/>
      <c r="R251" s="441"/>
      <c r="S251" s="439">
        <v>1</v>
      </c>
      <c r="T251" s="440"/>
      <c r="U251" s="442"/>
      <c r="V251" s="432" t="s">
        <v>88</v>
      </c>
      <c r="W251" s="433"/>
      <c r="X251" s="444"/>
      <c r="Y251" s="445">
        <v>1</v>
      </c>
      <c r="Z251" s="445"/>
      <c r="AA251" s="446"/>
    </row>
    <row r="253" ht="19.5" customHeight="1" thickBot="1"/>
    <row r="254" spans="2:24" ht="19.5" customHeight="1">
      <c r="B254" s="498" t="s">
        <v>45</v>
      </c>
      <c r="C254" s="37"/>
      <c r="D254" s="453" t="s">
        <v>18</v>
      </c>
      <c r="E254" s="452"/>
      <c r="F254" s="452"/>
      <c r="G254" s="453" t="s">
        <v>17</v>
      </c>
      <c r="H254" s="452"/>
      <c r="I254" s="454"/>
      <c r="J254" s="452" t="s">
        <v>19</v>
      </c>
      <c r="K254" s="452"/>
      <c r="L254" s="452"/>
      <c r="M254" s="453" t="s">
        <v>20</v>
      </c>
      <c r="N254" s="452"/>
      <c r="O254" s="454"/>
      <c r="P254" s="452" t="s">
        <v>21</v>
      </c>
      <c r="Q254" s="452"/>
      <c r="R254" s="452"/>
      <c r="S254" s="453" t="s">
        <v>26</v>
      </c>
      <c r="T254" s="452"/>
      <c r="U254" s="454"/>
      <c r="V254" s="522" t="s">
        <v>33</v>
      </c>
      <c r="W254" s="522"/>
      <c r="X254" s="523"/>
    </row>
    <row r="255" spans="2:24" ht="19.5" customHeight="1">
      <c r="B255" s="499"/>
      <c r="C255" s="38" t="s">
        <v>29</v>
      </c>
      <c r="D255" s="504">
        <v>5</v>
      </c>
      <c r="E255" s="455"/>
      <c r="F255" s="455"/>
      <c r="G255" s="504">
        <v>8</v>
      </c>
      <c r="H255" s="455"/>
      <c r="I255" s="505"/>
      <c r="J255" s="455"/>
      <c r="K255" s="455"/>
      <c r="L255" s="455"/>
      <c r="M255" s="504"/>
      <c r="N255" s="455"/>
      <c r="O255" s="505"/>
      <c r="P255" s="455"/>
      <c r="Q255" s="455"/>
      <c r="R255" s="455"/>
      <c r="S255" s="504"/>
      <c r="T255" s="455"/>
      <c r="U255" s="505"/>
      <c r="V255" s="524"/>
      <c r="W255" s="524"/>
      <c r="X255" s="525"/>
    </row>
    <row r="256" spans="2:24" ht="19.5" customHeight="1">
      <c r="B256" s="499"/>
      <c r="C256" s="38" t="s">
        <v>30</v>
      </c>
      <c r="D256" s="502">
        <v>973038</v>
      </c>
      <c r="E256" s="501"/>
      <c r="F256" s="501"/>
      <c r="G256" s="502">
        <v>719594</v>
      </c>
      <c r="H256" s="501"/>
      <c r="I256" s="503"/>
      <c r="J256" s="501">
        <v>293204</v>
      </c>
      <c r="K256" s="501"/>
      <c r="L256" s="501"/>
      <c r="M256" s="502">
        <v>150171</v>
      </c>
      <c r="N256" s="501"/>
      <c r="O256" s="503"/>
      <c r="P256" s="501">
        <v>94558</v>
      </c>
      <c r="Q256" s="501"/>
      <c r="R256" s="501"/>
      <c r="S256" s="502">
        <v>19507</v>
      </c>
      <c r="T256" s="501"/>
      <c r="U256" s="503"/>
      <c r="V256" s="492"/>
      <c r="W256" s="492"/>
      <c r="X256" s="493"/>
    </row>
    <row r="257" spans="2:24" ht="19.5" customHeight="1">
      <c r="B257" s="500"/>
      <c r="C257" s="39"/>
      <c r="D257" s="28" t="s">
        <v>13</v>
      </c>
      <c r="E257" s="75" t="s">
        <v>32</v>
      </c>
      <c r="F257" s="76" t="s">
        <v>31</v>
      </c>
      <c r="G257" s="28" t="s">
        <v>13</v>
      </c>
      <c r="H257" s="75" t="s">
        <v>32</v>
      </c>
      <c r="I257" s="77" t="s">
        <v>31</v>
      </c>
      <c r="J257" s="30" t="s">
        <v>13</v>
      </c>
      <c r="K257" s="75" t="s">
        <v>32</v>
      </c>
      <c r="L257" s="76" t="s">
        <v>31</v>
      </c>
      <c r="M257" s="28" t="s">
        <v>13</v>
      </c>
      <c r="N257" s="75" t="s">
        <v>32</v>
      </c>
      <c r="O257" s="77" t="s">
        <v>31</v>
      </c>
      <c r="P257" s="30" t="s">
        <v>13</v>
      </c>
      <c r="Q257" s="75" t="s">
        <v>32</v>
      </c>
      <c r="R257" s="76" t="s">
        <v>31</v>
      </c>
      <c r="S257" s="28" t="s">
        <v>13</v>
      </c>
      <c r="T257" s="75" t="s">
        <v>32</v>
      </c>
      <c r="U257" s="77" t="s">
        <v>31</v>
      </c>
      <c r="V257" s="28"/>
      <c r="W257" s="75"/>
      <c r="X257" s="78"/>
    </row>
    <row r="258" spans="2:24" ht="19.5" customHeight="1">
      <c r="B258" s="154">
        <v>13</v>
      </c>
      <c r="C258" s="80">
        <v>1</v>
      </c>
      <c r="D258" s="82">
        <v>6</v>
      </c>
      <c r="E258" s="48">
        <v>162173</v>
      </c>
      <c r="F258" s="49">
        <v>2</v>
      </c>
      <c r="G258" s="95">
        <v>9</v>
      </c>
      <c r="H258" s="12">
        <v>79954.88888888889</v>
      </c>
      <c r="I258" s="29"/>
      <c r="J258" s="82">
        <v>1</v>
      </c>
      <c r="K258" s="48">
        <v>293204</v>
      </c>
      <c r="L258" s="49">
        <v>1</v>
      </c>
      <c r="M258" s="82">
        <v>1</v>
      </c>
      <c r="N258" s="48">
        <v>150171</v>
      </c>
      <c r="O258" s="49">
        <v>3</v>
      </c>
      <c r="P258" s="95">
        <v>1</v>
      </c>
      <c r="Q258" s="12">
        <v>94558</v>
      </c>
      <c r="R258" s="29">
        <v>8</v>
      </c>
      <c r="S258" s="95">
        <v>1</v>
      </c>
      <c r="T258" s="12">
        <v>19507</v>
      </c>
      <c r="U258" s="29"/>
      <c r="V258" s="95"/>
      <c r="W258" s="12"/>
      <c r="X258" s="13"/>
    </row>
    <row r="259" spans="2:24" ht="19.5" customHeight="1">
      <c r="B259" s="71">
        <v>6</v>
      </c>
      <c r="C259" s="40">
        <v>2</v>
      </c>
      <c r="D259" s="110">
        <v>7</v>
      </c>
      <c r="E259" s="101">
        <v>139005.42857142858</v>
      </c>
      <c r="F259" s="114">
        <v>5</v>
      </c>
      <c r="G259" s="88">
        <v>10</v>
      </c>
      <c r="H259" s="14">
        <v>71959.4</v>
      </c>
      <c r="I259" s="24"/>
      <c r="J259" s="110">
        <v>2</v>
      </c>
      <c r="K259" s="101">
        <v>146602</v>
      </c>
      <c r="L259" s="114">
        <v>4</v>
      </c>
      <c r="M259" s="88">
        <v>2</v>
      </c>
      <c r="N259" s="14">
        <v>75085.5</v>
      </c>
      <c r="O259" s="24">
        <v>9</v>
      </c>
      <c r="P259" s="88">
        <v>2</v>
      </c>
      <c r="Q259" s="14">
        <v>47279</v>
      </c>
      <c r="R259" s="24"/>
      <c r="S259" s="88">
        <v>2</v>
      </c>
      <c r="T259" s="14">
        <v>9753.5</v>
      </c>
      <c r="U259" s="24"/>
      <c r="V259" s="88"/>
      <c r="W259" s="14"/>
      <c r="X259" s="15"/>
    </row>
    <row r="260" spans="2:24" ht="19.5" customHeight="1">
      <c r="B260" s="155">
        <v>19</v>
      </c>
      <c r="C260" s="40">
        <v>3</v>
      </c>
      <c r="D260" s="110">
        <v>8</v>
      </c>
      <c r="E260" s="101">
        <v>121629.75</v>
      </c>
      <c r="F260" s="114">
        <v>6</v>
      </c>
      <c r="G260" s="88">
        <v>11</v>
      </c>
      <c r="H260" s="14">
        <v>65417.63636363636</v>
      </c>
      <c r="I260" s="24"/>
      <c r="J260" s="88">
        <v>3</v>
      </c>
      <c r="K260" s="14">
        <v>97734.66666666667</v>
      </c>
      <c r="L260" s="24">
        <v>7</v>
      </c>
      <c r="M260" s="88">
        <v>3</v>
      </c>
      <c r="N260" s="14">
        <v>50057</v>
      </c>
      <c r="O260" s="24"/>
      <c r="P260" s="88">
        <v>3</v>
      </c>
      <c r="Q260" s="14">
        <v>31519.333333333332</v>
      </c>
      <c r="R260" s="24"/>
      <c r="S260" s="88">
        <v>3</v>
      </c>
      <c r="T260" s="14">
        <v>6502.333333333333</v>
      </c>
      <c r="U260" s="24"/>
      <c r="V260" s="88"/>
      <c r="W260" s="14"/>
      <c r="X260" s="15"/>
    </row>
    <row r="261" spans="2:24" ht="19.5" customHeight="1">
      <c r="B261" s="156">
        <v>13</v>
      </c>
      <c r="C261" s="40">
        <v>4</v>
      </c>
      <c r="D261" s="88">
        <v>9</v>
      </c>
      <c r="E261" s="14">
        <v>108115.33333333333</v>
      </c>
      <c r="F261" s="24"/>
      <c r="G261" s="88">
        <v>12</v>
      </c>
      <c r="H261" s="14">
        <v>59966.166666666664</v>
      </c>
      <c r="I261" s="24"/>
      <c r="J261" s="88">
        <v>4</v>
      </c>
      <c r="K261" s="14">
        <v>73301</v>
      </c>
      <c r="L261" s="24"/>
      <c r="M261" s="88">
        <v>4</v>
      </c>
      <c r="N261" s="14">
        <v>37542.75</v>
      </c>
      <c r="O261" s="24"/>
      <c r="P261" s="88">
        <v>4</v>
      </c>
      <c r="Q261" s="14">
        <v>23639.5</v>
      </c>
      <c r="R261" s="24"/>
      <c r="S261" s="88">
        <v>4</v>
      </c>
      <c r="T261" s="14">
        <v>4876.75</v>
      </c>
      <c r="U261" s="24"/>
      <c r="V261" s="88"/>
      <c r="W261" s="14"/>
      <c r="X261" s="15"/>
    </row>
    <row r="262" spans="2:24" ht="19.5" customHeight="1">
      <c r="B262" s="115">
        <v>3</v>
      </c>
      <c r="C262" s="40">
        <v>5</v>
      </c>
      <c r="D262" s="88">
        <v>10</v>
      </c>
      <c r="E262" s="14">
        <v>97303.8</v>
      </c>
      <c r="F262" s="24"/>
      <c r="G262" s="88">
        <v>13</v>
      </c>
      <c r="H262" s="14">
        <v>55353.38461538462</v>
      </c>
      <c r="I262" s="24"/>
      <c r="J262" s="88">
        <v>5</v>
      </c>
      <c r="K262" s="14">
        <v>58640.8</v>
      </c>
      <c r="L262" s="24"/>
      <c r="M262" s="88">
        <v>5</v>
      </c>
      <c r="N262" s="14">
        <v>30034.2</v>
      </c>
      <c r="O262" s="24"/>
      <c r="P262" s="88">
        <v>5</v>
      </c>
      <c r="Q262" s="14">
        <v>18911.6</v>
      </c>
      <c r="R262" s="24"/>
      <c r="S262" s="88">
        <v>5</v>
      </c>
      <c r="T262" s="14">
        <v>3901.4</v>
      </c>
      <c r="U262" s="24"/>
      <c r="V262" s="88"/>
      <c r="W262" s="14"/>
      <c r="X262" s="15"/>
    </row>
    <row r="263" spans="2:24" ht="19.5" customHeight="1">
      <c r="B263" s="157">
        <v>16</v>
      </c>
      <c r="C263" s="40">
        <v>6</v>
      </c>
      <c r="D263" s="88">
        <v>11</v>
      </c>
      <c r="E263" s="14">
        <v>88458</v>
      </c>
      <c r="F263" s="24"/>
      <c r="G263" s="88">
        <v>14</v>
      </c>
      <c r="H263" s="14">
        <v>51399.57142857143</v>
      </c>
      <c r="I263" s="24"/>
      <c r="J263" s="88">
        <v>6</v>
      </c>
      <c r="K263" s="14">
        <v>48867.333333333336</v>
      </c>
      <c r="L263" s="24"/>
      <c r="M263" s="88">
        <v>6</v>
      </c>
      <c r="N263" s="14">
        <v>25028.5</v>
      </c>
      <c r="O263" s="24"/>
      <c r="P263" s="88">
        <v>6</v>
      </c>
      <c r="Q263" s="14">
        <v>15759.666666666666</v>
      </c>
      <c r="R263" s="24"/>
      <c r="S263" s="88">
        <v>6</v>
      </c>
      <c r="T263" s="14">
        <v>3251.1666666666665</v>
      </c>
      <c r="U263" s="24"/>
      <c r="V263" s="88"/>
      <c r="W263" s="14"/>
      <c r="X263" s="15"/>
    </row>
    <row r="264" spans="2:24" ht="19.5" customHeight="1">
      <c r="B264" s="69"/>
      <c r="C264" s="41">
        <v>7</v>
      </c>
      <c r="D264" s="96">
        <v>12</v>
      </c>
      <c r="E264" s="20">
        <v>81086.5</v>
      </c>
      <c r="F264" s="9"/>
      <c r="G264" s="96">
        <v>15</v>
      </c>
      <c r="H264" s="20">
        <v>47972.933333333334</v>
      </c>
      <c r="I264" s="9"/>
      <c r="J264" s="96">
        <v>7</v>
      </c>
      <c r="K264" s="20">
        <v>41886.28571428572</v>
      </c>
      <c r="L264" s="9"/>
      <c r="M264" s="96">
        <v>7</v>
      </c>
      <c r="N264" s="20">
        <v>21453</v>
      </c>
      <c r="O264" s="9"/>
      <c r="P264" s="96">
        <v>7</v>
      </c>
      <c r="Q264" s="20">
        <v>13508.285714285714</v>
      </c>
      <c r="R264" s="9"/>
      <c r="S264" s="96">
        <v>7</v>
      </c>
      <c r="T264" s="20">
        <v>2786.714285714286</v>
      </c>
      <c r="U264" s="9"/>
      <c r="V264" s="96"/>
      <c r="W264" s="20"/>
      <c r="X264" s="21"/>
    </row>
    <row r="265" spans="2:24" ht="19.5" customHeight="1">
      <c r="B265" s="35"/>
      <c r="C265" s="40">
        <v>8</v>
      </c>
      <c r="D265" s="88">
        <v>13</v>
      </c>
      <c r="E265" s="14">
        <v>74849.07692307692</v>
      </c>
      <c r="F265" s="24"/>
      <c r="G265" s="88">
        <v>16</v>
      </c>
      <c r="H265" s="14">
        <v>44974.625</v>
      </c>
      <c r="I265" s="24"/>
      <c r="J265" s="88">
        <v>8</v>
      </c>
      <c r="K265" s="14">
        <v>36650.5</v>
      </c>
      <c r="L265" s="24"/>
      <c r="M265" s="88">
        <v>8</v>
      </c>
      <c r="N265" s="14">
        <v>18771.375</v>
      </c>
      <c r="O265" s="24"/>
      <c r="P265" s="88">
        <v>8</v>
      </c>
      <c r="Q265" s="14">
        <v>11819.75</v>
      </c>
      <c r="R265" s="24"/>
      <c r="S265" s="88">
        <v>8</v>
      </c>
      <c r="T265" s="14">
        <v>2438.375</v>
      </c>
      <c r="U265" s="24"/>
      <c r="V265" s="88"/>
      <c r="W265" s="14"/>
      <c r="X265" s="15"/>
    </row>
    <row r="266" spans="2:24" ht="19.5" customHeight="1" hidden="1">
      <c r="B266" s="35"/>
      <c r="C266" s="41">
        <v>9</v>
      </c>
      <c r="D266" s="96">
        <v>14</v>
      </c>
      <c r="E266" s="20">
        <v>69502.71428571429</v>
      </c>
      <c r="F266" s="9"/>
      <c r="G266" s="96">
        <v>17</v>
      </c>
      <c r="H266" s="20">
        <v>42329.05882352941</v>
      </c>
      <c r="I266" s="9"/>
      <c r="J266" s="96">
        <v>9</v>
      </c>
      <c r="K266" s="20">
        <v>32578.222222222223</v>
      </c>
      <c r="L266" s="9"/>
      <c r="M266" s="96">
        <v>9</v>
      </c>
      <c r="N266" s="20">
        <v>16685.666666666668</v>
      </c>
      <c r="O266" s="9"/>
      <c r="P266" s="96">
        <v>9</v>
      </c>
      <c r="Q266" s="20">
        <v>10506.444444444445</v>
      </c>
      <c r="R266" s="9"/>
      <c r="S266" s="96">
        <v>9</v>
      </c>
      <c r="T266" s="20">
        <v>2167.4444444444443</v>
      </c>
      <c r="U266" s="9"/>
      <c r="V266" s="96"/>
      <c r="W266" s="20"/>
      <c r="X266" s="21"/>
    </row>
    <row r="267" spans="2:24" ht="19.5" customHeight="1" hidden="1">
      <c r="B267" s="35"/>
      <c r="C267" s="40">
        <v>10</v>
      </c>
      <c r="D267" s="88">
        <v>15</v>
      </c>
      <c r="E267" s="14">
        <v>64869.2</v>
      </c>
      <c r="F267" s="24"/>
      <c r="G267" s="88">
        <v>18</v>
      </c>
      <c r="H267" s="14">
        <v>39977.444444444445</v>
      </c>
      <c r="I267" s="24"/>
      <c r="J267" s="88">
        <v>10</v>
      </c>
      <c r="K267" s="14">
        <v>29320.4</v>
      </c>
      <c r="L267" s="24"/>
      <c r="M267" s="88">
        <v>10</v>
      </c>
      <c r="N267" s="14">
        <v>15017.1</v>
      </c>
      <c r="O267" s="24"/>
      <c r="P267" s="88">
        <v>10</v>
      </c>
      <c r="Q267" s="14">
        <v>9455.8</v>
      </c>
      <c r="R267" s="24"/>
      <c r="S267" s="88">
        <v>10</v>
      </c>
      <c r="T267" s="14">
        <v>1950.7</v>
      </c>
      <c r="U267" s="24"/>
      <c r="V267" s="88"/>
      <c r="W267" s="14"/>
      <c r="X267" s="15"/>
    </row>
    <row r="268" spans="2:24" ht="19.5" customHeight="1" hidden="1">
      <c r="B268" s="35"/>
      <c r="C268" s="40">
        <v>11</v>
      </c>
      <c r="D268" s="88">
        <v>16</v>
      </c>
      <c r="E268" s="14">
        <v>60814.875</v>
      </c>
      <c r="F268" s="24"/>
      <c r="G268" s="88">
        <v>19</v>
      </c>
      <c r="H268" s="14">
        <v>37873.36842105263</v>
      </c>
      <c r="I268" s="24"/>
      <c r="J268" s="88">
        <v>11</v>
      </c>
      <c r="K268" s="14">
        <v>26654.909090909092</v>
      </c>
      <c r="L268" s="24"/>
      <c r="M268" s="88">
        <v>11</v>
      </c>
      <c r="N268" s="14">
        <v>13651.90909090909</v>
      </c>
      <c r="O268" s="24"/>
      <c r="P268" s="88">
        <v>11</v>
      </c>
      <c r="Q268" s="14">
        <v>8596.181818181818</v>
      </c>
      <c r="R268" s="24"/>
      <c r="S268" s="88">
        <v>11</v>
      </c>
      <c r="T268" s="14">
        <v>1773.3636363636363</v>
      </c>
      <c r="U268" s="24"/>
      <c r="V268" s="88"/>
      <c r="W268" s="14"/>
      <c r="X268" s="15"/>
    </row>
    <row r="269" spans="2:24" ht="19.5" customHeight="1" hidden="1">
      <c r="B269" s="35"/>
      <c r="C269" s="40">
        <v>12</v>
      </c>
      <c r="D269" s="88">
        <v>17</v>
      </c>
      <c r="E269" s="14">
        <v>57237.529411764706</v>
      </c>
      <c r="F269" s="24"/>
      <c r="G269" s="88">
        <v>20</v>
      </c>
      <c r="H269" s="14">
        <v>35979.7</v>
      </c>
      <c r="I269" s="24"/>
      <c r="J269" s="88">
        <v>12</v>
      </c>
      <c r="K269" s="14">
        <v>24433.666666666668</v>
      </c>
      <c r="L269" s="24"/>
      <c r="M269" s="88">
        <v>12</v>
      </c>
      <c r="N269" s="14">
        <v>12514.25</v>
      </c>
      <c r="O269" s="24"/>
      <c r="P269" s="88">
        <v>12</v>
      </c>
      <c r="Q269" s="14">
        <v>7879.833333333333</v>
      </c>
      <c r="R269" s="24"/>
      <c r="S269" s="88">
        <v>12</v>
      </c>
      <c r="T269" s="14">
        <v>1625.5833333333333</v>
      </c>
      <c r="U269" s="24"/>
      <c r="V269" s="88"/>
      <c r="W269" s="14"/>
      <c r="X269" s="15"/>
    </row>
    <row r="270" spans="2:24" ht="19.5" customHeight="1" hidden="1">
      <c r="B270" s="35"/>
      <c r="C270" s="40">
        <v>13</v>
      </c>
      <c r="D270" s="88">
        <v>18</v>
      </c>
      <c r="E270" s="14">
        <v>54057.666666666664</v>
      </c>
      <c r="F270" s="24"/>
      <c r="G270" s="88">
        <v>21</v>
      </c>
      <c r="H270" s="14">
        <v>34266.380952380954</v>
      </c>
      <c r="I270" s="24"/>
      <c r="J270" s="88">
        <v>13</v>
      </c>
      <c r="K270" s="14">
        <v>22554.153846153848</v>
      </c>
      <c r="L270" s="24"/>
      <c r="M270" s="88">
        <v>13</v>
      </c>
      <c r="N270" s="14">
        <v>11551.615384615385</v>
      </c>
      <c r="O270" s="24"/>
      <c r="P270" s="88">
        <v>13</v>
      </c>
      <c r="Q270" s="14">
        <v>7273.692307692308</v>
      </c>
      <c r="R270" s="24"/>
      <c r="S270" s="88">
        <v>13</v>
      </c>
      <c r="T270" s="14">
        <v>1500.5384615384614</v>
      </c>
      <c r="U270" s="24"/>
      <c r="V270" s="88"/>
      <c r="W270" s="14"/>
      <c r="X270" s="15"/>
    </row>
    <row r="271" spans="2:24" ht="19.5" customHeight="1" hidden="1">
      <c r="B271" s="35"/>
      <c r="C271" s="40">
        <v>14</v>
      </c>
      <c r="D271" s="88">
        <v>19</v>
      </c>
      <c r="E271" s="14">
        <v>51212.52631578947</v>
      </c>
      <c r="F271" s="24"/>
      <c r="G271" s="88">
        <v>22</v>
      </c>
      <c r="H271" s="14">
        <v>32708.81818181818</v>
      </c>
      <c r="I271" s="24"/>
      <c r="J271" s="88">
        <v>14</v>
      </c>
      <c r="K271" s="14">
        <v>20943.14285714286</v>
      </c>
      <c r="L271" s="24"/>
      <c r="M271" s="88">
        <v>14</v>
      </c>
      <c r="N271" s="14">
        <v>10726.5</v>
      </c>
      <c r="O271" s="24"/>
      <c r="P271" s="88">
        <v>14</v>
      </c>
      <c r="Q271" s="14">
        <v>6754.142857142857</v>
      </c>
      <c r="R271" s="24"/>
      <c r="S271" s="88">
        <v>14</v>
      </c>
      <c r="T271" s="14">
        <v>1393.357142857143</v>
      </c>
      <c r="U271" s="24"/>
      <c r="V271" s="88"/>
      <c r="W271" s="14"/>
      <c r="X271" s="15"/>
    </row>
    <row r="272" spans="2:24" ht="19.5" customHeight="1" hidden="1">
      <c r="B272" s="36"/>
      <c r="C272" s="42">
        <v>15</v>
      </c>
      <c r="D272" s="28">
        <v>20</v>
      </c>
      <c r="E272" s="22">
        <v>48651.9</v>
      </c>
      <c r="F272" s="8"/>
      <c r="G272" s="28">
        <v>23</v>
      </c>
      <c r="H272" s="22">
        <v>31286.695652173912</v>
      </c>
      <c r="I272" s="8"/>
      <c r="J272" s="28">
        <v>15</v>
      </c>
      <c r="K272" s="22">
        <v>19546.933333333334</v>
      </c>
      <c r="L272" s="8"/>
      <c r="M272" s="28">
        <v>15</v>
      </c>
      <c r="N272" s="22">
        <v>10011.4</v>
      </c>
      <c r="O272" s="8"/>
      <c r="P272" s="28">
        <v>15</v>
      </c>
      <c r="Q272" s="22">
        <v>6303.866666666667</v>
      </c>
      <c r="R272" s="8"/>
      <c r="S272" s="28">
        <v>15</v>
      </c>
      <c r="T272" s="22">
        <v>1300.4666666666667</v>
      </c>
      <c r="U272" s="8"/>
      <c r="V272" s="28"/>
      <c r="W272" s="22"/>
      <c r="X272" s="1"/>
    </row>
    <row r="273" spans="2:24" ht="19.5" customHeight="1">
      <c r="B273" s="146" t="s">
        <v>74</v>
      </c>
      <c r="C273" s="147">
        <v>6</v>
      </c>
      <c r="D273" s="494">
        <v>3</v>
      </c>
      <c r="E273" s="495"/>
      <c r="F273" s="496"/>
      <c r="G273" s="494">
        <v>2</v>
      </c>
      <c r="H273" s="495"/>
      <c r="I273" s="496"/>
      <c r="J273" s="494">
        <v>1</v>
      </c>
      <c r="K273" s="495"/>
      <c r="L273" s="496"/>
      <c r="M273" s="494"/>
      <c r="N273" s="495"/>
      <c r="O273" s="496"/>
      <c r="P273" s="494"/>
      <c r="Q273" s="495"/>
      <c r="R273" s="496"/>
      <c r="S273" s="494"/>
      <c r="T273" s="495"/>
      <c r="U273" s="496"/>
      <c r="V273" s="482"/>
      <c r="W273" s="482"/>
      <c r="X273" s="483"/>
    </row>
    <row r="274" spans="2:24" ht="19.5" customHeight="1">
      <c r="B274" s="52" t="s">
        <v>75</v>
      </c>
      <c r="C274" s="53">
        <v>19</v>
      </c>
      <c r="D274" s="484">
        <v>8</v>
      </c>
      <c r="E274" s="485"/>
      <c r="F274" s="486"/>
      <c r="G274" s="484">
        <v>10</v>
      </c>
      <c r="H274" s="485"/>
      <c r="I274" s="487"/>
      <c r="J274" s="488">
        <v>1</v>
      </c>
      <c r="K274" s="485"/>
      <c r="L274" s="486"/>
      <c r="M274" s="484" t="s">
        <v>88</v>
      </c>
      <c r="N274" s="485"/>
      <c r="O274" s="487"/>
      <c r="P274" s="488" t="s">
        <v>88</v>
      </c>
      <c r="Q274" s="485"/>
      <c r="R274" s="486"/>
      <c r="S274" s="489" t="s">
        <v>88</v>
      </c>
      <c r="T274" s="490"/>
      <c r="U274" s="491"/>
      <c r="V274" s="472" t="s">
        <v>88</v>
      </c>
      <c r="W274" s="472"/>
      <c r="X274" s="473"/>
    </row>
    <row r="275" spans="2:24" ht="19.5" customHeight="1">
      <c r="B275" s="50" t="s">
        <v>66</v>
      </c>
      <c r="C275" s="51">
        <v>6</v>
      </c>
      <c r="D275" s="474">
        <v>3</v>
      </c>
      <c r="E275" s="475"/>
      <c r="F275" s="476"/>
      <c r="G275" s="474"/>
      <c r="H275" s="475"/>
      <c r="I275" s="477"/>
      <c r="J275" s="478">
        <v>2</v>
      </c>
      <c r="K275" s="475"/>
      <c r="L275" s="476"/>
      <c r="M275" s="474">
        <v>1</v>
      </c>
      <c r="N275" s="475"/>
      <c r="O275" s="477"/>
      <c r="P275" s="478"/>
      <c r="Q275" s="475"/>
      <c r="R275" s="476"/>
      <c r="S275" s="479"/>
      <c r="T275" s="480"/>
      <c r="U275" s="481"/>
      <c r="V275" s="462"/>
      <c r="W275" s="462"/>
      <c r="X275" s="463"/>
    </row>
    <row r="276" spans="2:24" ht="19.5" customHeight="1">
      <c r="B276" s="141" t="s">
        <v>70</v>
      </c>
      <c r="C276" s="142">
        <v>19</v>
      </c>
      <c r="D276" s="464">
        <v>8</v>
      </c>
      <c r="E276" s="465"/>
      <c r="F276" s="466"/>
      <c r="G276" s="464">
        <v>8</v>
      </c>
      <c r="H276" s="465"/>
      <c r="I276" s="467"/>
      <c r="J276" s="468">
        <v>2</v>
      </c>
      <c r="K276" s="465"/>
      <c r="L276" s="466"/>
      <c r="M276" s="464">
        <v>1</v>
      </c>
      <c r="N276" s="465"/>
      <c r="O276" s="467"/>
      <c r="P276" s="468" t="s">
        <v>88</v>
      </c>
      <c r="Q276" s="465"/>
      <c r="R276" s="466"/>
      <c r="S276" s="469" t="s">
        <v>88</v>
      </c>
      <c r="T276" s="470"/>
      <c r="U276" s="471"/>
      <c r="V276" s="460" t="s">
        <v>88</v>
      </c>
      <c r="W276" s="460"/>
      <c r="X276" s="461"/>
    </row>
    <row r="277" spans="2:24" ht="19.5" customHeight="1">
      <c r="B277" s="136" t="s">
        <v>68</v>
      </c>
      <c r="C277" s="137">
        <v>3</v>
      </c>
      <c r="D277" s="450">
        <v>1</v>
      </c>
      <c r="E277" s="448"/>
      <c r="F277" s="449"/>
      <c r="G277" s="450"/>
      <c r="H277" s="448"/>
      <c r="I277" s="451"/>
      <c r="J277" s="447">
        <v>1</v>
      </c>
      <c r="K277" s="448"/>
      <c r="L277" s="449"/>
      <c r="M277" s="450">
        <v>1</v>
      </c>
      <c r="N277" s="448"/>
      <c r="O277" s="451"/>
      <c r="P277" s="447"/>
      <c r="Q277" s="448"/>
      <c r="R277" s="449"/>
      <c r="S277" s="435"/>
      <c r="T277" s="436"/>
      <c r="U277" s="437"/>
      <c r="V277" s="456"/>
      <c r="W277" s="456"/>
      <c r="X277" s="457"/>
    </row>
    <row r="278" spans="2:24" ht="19.5" customHeight="1" thickBot="1">
      <c r="B278" s="128" t="s">
        <v>72</v>
      </c>
      <c r="C278" s="129">
        <v>16</v>
      </c>
      <c r="D278" s="439">
        <v>6</v>
      </c>
      <c r="E278" s="440"/>
      <c r="F278" s="441"/>
      <c r="G278" s="439">
        <v>8</v>
      </c>
      <c r="H278" s="440"/>
      <c r="I278" s="442"/>
      <c r="J278" s="443">
        <v>1</v>
      </c>
      <c r="K278" s="440"/>
      <c r="L278" s="441"/>
      <c r="M278" s="439">
        <v>1</v>
      </c>
      <c r="N278" s="440"/>
      <c r="O278" s="442"/>
      <c r="P278" s="443" t="s">
        <v>88</v>
      </c>
      <c r="Q278" s="440"/>
      <c r="R278" s="441"/>
      <c r="S278" s="432" t="s">
        <v>88</v>
      </c>
      <c r="T278" s="433"/>
      <c r="U278" s="444"/>
      <c r="V278" s="445" t="s">
        <v>88</v>
      </c>
      <c r="W278" s="445"/>
      <c r="X278" s="446"/>
    </row>
    <row r="280" ht="19.5" customHeight="1" thickBot="1"/>
    <row r="281" spans="2:30" ht="19.5" customHeight="1">
      <c r="B281" s="498" t="s">
        <v>46</v>
      </c>
      <c r="C281" s="37"/>
      <c r="D281" s="453" t="s">
        <v>18</v>
      </c>
      <c r="E281" s="452"/>
      <c r="F281" s="452"/>
      <c r="G281" s="453" t="s">
        <v>17</v>
      </c>
      <c r="H281" s="452"/>
      <c r="I281" s="454"/>
      <c r="J281" s="452" t="s">
        <v>19</v>
      </c>
      <c r="K281" s="452"/>
      <c r="L281" s="452"/>
      <c r="M281" s="453" t="s">
        <v>20</v>
      </c>
      <c r="N281" s="452"/>
      <c r="O281" s="454"/>
      <c r="P281" s="452" t="s">
        <v>21</v>
      </c>
      <c r="Q281" s="452"/>
      <c r="R281" s="452"/>
      <c r="S281" s="453" t="s">
        <v>23</v>
      </c>
      <c r="T281" s="452"/>
      <c r="U281" s="454"/>
      <c r="V281" s="452" t="s">
        <v>25</v>
      </c>
      <c r="W281" s="452"/>
      <c r="X281" s="452"/>
      <c r="Y281" s="453" t="s">
        <v>26</v>
      </c>
      <c r="Z281" s="452"/>
      <c r="AA281" s="454"/>
      <c r="AB281" s="453" t="s">
        <v>33</v>
      </c>
      <c r="AC281" s="452"/>
      <c r="AD281" s="509"/>
    </row>
    <row r="282" spans="2:30" ht="19.5" customHeight="1">
      <c r="B282" s="499"/>
      <c r="C282" s="38" t="s">
        <v>29</v>
      </c>
      <c r="D282" s="504">
        <v>20</v>
      </c>
      <c r="E282" s="455"/>
      <c r="F282" s="455"/>
      <c r="G282" s="504">
        <v>13</v>
      </c>
      <c r="H282" s="455"/>
      <c r="I282" s="505"/>
      <c r="J282" s="455"/>
      <c r="K282" s="455"/>
      <c r="L282" s="455"/>
      <c r="M282" s="504"/>
      <c r="N282" s="455"/>
      <c r="O282" s="505"/>
      <c r="P282" s="455">
        <v>2</v>
      </c>
      <c r="Q282" s="455"/>
      <c r="R282" s="455"/>
      <c r="S282" s="504">
        <v>2</v>
      </c>
      <c r="T282" s="455"/>
      <c r="U282" s="505"/>
      <c r="V282" s="455"/>
      <c r="W282" s="455"/>
      <c r="X282" s="455"/>
      <c r="Y282" s="504"/>
      <c r="Z282" s="455"/>
      <c r="AA282" s="505"/>
      <c r="AB282" s="504">
        <v>1</v>
      </c>
      <c r="AC282" s="455"/>
      <c r="AD282" s="510"/>
    </row>
    <row r="283" spans="2:30" ht="19.5" customHeight="1">
      <c r="B283" s="499"/>
      <c r="C283" s="38" t="s">
        <v>30</v>
      </c>
      <c r="D283" s="502">
        <v>3073035</v>
      </c>
      <c r="E283" s="501"/>
      <c r="F283" s="501"/>
      <c r="G283" s="502">
        <v>2352372</v>
      </c>
      <c r="H283" s="501"/>
      <c r="I283" s="503"/>
      <c r="J283" s="501">
        <v>1225505</v>
      </c>
      <c r="K283" s="501"/>
      <c r="L283" s="501"/>
      <c r="M283" s="502">
        <v>425276</v>
      </c>
      <c r="N283" s="501"/>
      <c r="O283" s="503"/>
      <c r="P283" s="501">
        <v>480257</v>
      </c>
      <c r="Q283" s="501"/>
      <c r="R283" s="501"/>
      <c r="S283" s="502">
        <v>183242</v>
      </c>
      <c r="T283" s="501"/>
      <c r="U283" s="503"/>
      <c r="V283" s="501">
        <v>271466</v>
      </c>
      <c r="W283" s="501"/>
      <c r="X283" s="501"/>
      <c r="Y283" s="502">
        <v>54231</v>
      </c>
      <c r="Z283" s="501"/>
      <c r="AA283" s="503"/>
      <c r="AB283" s="502"/>
      <c r="AC283" s="501"/>
      <c r="AD283" s="511"/>
    </row>
    <row r="284" spans="2:30" ht="19.5" customHeight="1">
      <c r="B284" s="500"/>
      <c r="C284" s="39"/>
      <c r="D284" s="28" t="s">
        <v>13</v>
      </c>
      <c r="E284" s="75" t="s">
        <v>32</v>
      </c>
      <c r="F284" s="76" t="s">
        <v>31</v>
      </c>
      <c r="G284" s="28" t="s">
        <v>13</v>
      </c>
      <c r="H284" s="75" t="s">
        <v>32</v>
      </c>
      <c r="I284" s="77" t="s">
        <v>31</v>
      </c>
      <c r="J284" s="30" t="s">
        <v>13</v>
      </c>
      <c r="K284" s="75" t="s">
        <v>32</v>
      </c>
      <c r="L284" s="76" t="s">
        <v>31</v>
      </c>
      <c r="M284" s="28" t="s">
        <v>13</v>
      </c>
      <c r="N284" s="75" t="s">
        <v>32</v>
      </c>
      <c r="O284" s="77" t="s">
        <v>31</v>
      </c>
      <c r="P284" s="30" t="s">
        <v>13</v>
      </c>
      <c r="Q284" s="75" t="s">
        <v>32</v>
      </c>
      <c r="R284" s="76" t="s">
        <v>31</v>
      </c>
      <c r="S284" s="28" t="s">
        <v>13</v>
      </c>
      <c r="T284" s="75" t="s">
        <v>32</v>
      </c>
      <c r="U284" s="77" t="s">
        <v>31</v>
      </c>
      <c r="V284" s="30" t="s">
        <v>13</v>
      </c>
      <c r="W284" s="75" t="s">
        <v>32</v>
      </c>
      <c r="X284" s="76" t="s">
        <v>31</v>
      </c>
      <c r="Y284" s="28" t="s">
        <v>13</v>
      </c>
      <c r="Z284" s="75" t="s">
        <v>32</v>
      </c>
      <c r="AA284" s="77" t="s">
        <v>31</v>
      </c>
      <c r="AB284" s="28"/>
      <c r="AC284" s="75"/>
      <c r="AD284" s="78"/>
    </row>
    <row r="285" spans="2:30" ht="19.5" customHeight="1">
      <c r="B285" s="154">
        <v>38</v>
      </c>
      <c r="C285" s="80">
        <v>1</v>
      </c>
      <c r="D285" s="109">
        <v>21</v>
      </c>
      <c r="E285" s="116">
        <v>146335</v>
      </c>
      <c r="F285" s="117">
        <v>16</v>
      </c>
      <c r="G285" s="82">
        <v>14</v>
      </c>
      <c r="H285" s="48">
        <v>168026.57142857142</v>
      </c>
      <c r="I285" s="49">
        <v>11</v>
      </c>
      <c r="J285" s="82">
        <v>1</v>
      </c>
      <c r="K285" s="48">
        <v>1225505</v>
      </c>
      <c r="L285" s="49">
        <v>1</v>
      </c>
      <c r="M285" s="82">
        <v>1</v>
      </c>
      <c r="N285" s="48">
        <v>425276</v>
      </c>
      <c r="O285" s="49">
        <v>3</v>
      </c>
      <c r="P285" s="82">
        <v>3</v>
      </c>
      <c r="Q285" s="48">
        <v>160085.66666666666</v>
      </c>
      <c r="R285" s="49">
        <v>12</v>
      </c>
      <c r="S285" s="95">
        <v>3</v>
      </c>
      <c r="T285" s="12">
        <v>61080.666666666664</v>
      </c>
      <c r="U285" s="29"/>
      <c r="V285" s="82">
        <v>1</v>
      </c>
      <c r="W285" s="48">
        <v>271466</v>
      </c>
      <c r="X285" s="49">
        <v>6</v>
      </c>
      <c r="Y285" s="95">
        <v>1</v>
      </c>
      <c r="Z285" s="12">
        <v>54231</v>
      </c>
      <c r="AA285" s="29"/>
      <c r="AB285" s="95"/>
      <c r="AC285" s="12"/>
      <c r="AD285" s="13"/>
    </row>
    <row r="286" spans="2:30" ht="19.5" customHeight="1">
      <c r="B286" s="71">
        <v>21</v>
      </c>
      <c r="C286" s="40">
        <v>2</v>
      </c>
      <c r="D286" s="110">
        <v>22</v>
      </c>
      <c r="E286" s="101">
        <v>139683.4090909091</v>
      </c>
      <c r="F286" s="114">
        <v>18</v>
      </c>
      <c r="G286" s="110">
        <v>15</v>
      </c>
      <c r="H286" s="101">
        <v>156824.8</v>
      </c>
      <c r="I286" s="114">
        <v>13</v>
      </c>
      <c r="J286" s="87">
        <v>2</v>
      </c>
      <c r="K286" s="19">
        <v>612752.5</v>
      </c>
      <c r="L286" s="47">
        <v>2</v>
      </c>
      <c r="M286" s="87">
        <v>2</v>
      </c>
      <c r="N286" s="19">
        <v>212638</v>
      </c>
      <c r="O286" s="47">
        <v>8</v>
      </c>
      <c r="P286" s="88">
        <v>4</v>
      </c>
      <c r="Q286" s="14">
        <v>120064.25</v>
      </c>
      <c r="R286" s="24"/>
      <c r="S286" s="88">
        <v>4</v>
      </c>
      <c r="T286" s="14">
        <v>45810.5</v>
      </c>
      <c r="U286" s="24"/>
      <c r="V286" s="110">
        <v>2</v>
      </c>
      <c r="W286" s="101">
        <v>135733</v>
      </c>
      <c r="X286" s="114">
        <v>19</v>
      </c>
      <c r="Y286" s="88">
        <v>2</v>
      </c>
      <c r="Z286" s="14">
        <v>27115.5</v>
      </c>
      <c r="AA286" s="24"/>
      <c r="AB286" s="88"/>
      <c r="AC286" s="14"/>
      <c r="AD286" s="15"/>
    </row>
    <row r="287" spans="2:30" ht="19.5" customHeight="1">
      <c r="B287" s="155">
        <v>59</v>
      </c>
      <c r="C287" s="40">
        <v>3</v>
      </c>
      <c r="D287" s="88">
        <v>23</v>
      </c>
      <c r="E287" s="14">
        <v>133610.21739130435</v>
      </c>
      <c r="F287" s="24">
        <v>22</v>
      </c>
      <c r="G287" s="110">
        <v>16</v>
      </c>
      <c r="H287" s="101">
        <v>147023.25</v>
      </c>
      <c r="I287" s="114">
        <v>15</v>
      </c>
      <c r="J287" s="87">
        <v>3</v>
      </c>
      <c r="K287" s="19">
        <v>408501.6666666667</v>
      </c>
      <c r="L287" s="47">
        <v>4</v>
      </c>
      <c r="M287" s="110">
        <v>3</v>
      </c>
      <c r="N287" s="101">
        <v>141758.66666666666</v>
      </c>
      <c r="O287" s="114">
        <v>17</v>
      </c>
      <c r="P287" s="88">
        <v>5</v>
      </c>
      <c r="Q287" s="14">
        <v>96051.4</v>
      </c>
      <c r="R287" s="24"/>
      <c r="S287" s="88">
        <v>5</v>
      </c>
      <c r="T287" s="14">
        <v>36648.4</v>
      </c>
      <c r="U287" s="24"/>
      <c r="V287" s="88">
        <v>3</v>
      </c>
      <c r="W287" s="14">
        <v>90488.66666666667</v>
      </c>
      <c r="X287" s="24"/>
      <c r="Y287" s="88">
        <v>3</v>
      </c>
      <c r="Z287" s="14">
        <v>18077</v>
      </c>
      <c r="AA287" s="24"/>
      <c r="AB287" s="88"/>
      <c r="AC287" s="14"/>
      <c r="AD287" s="15"/>
    </row>
    <row r="288" spans="2:30" ht="19.5" customHeight="1">
      <c r="B288" s="156">
        <v>38</v>
      </c>
      <c r="C288" s="40">
        <v>4</v>
      </c>
      <c r="D288" s="88">
        <v>24</v>
      </c>
      <c r="E288" s="14">
        <v>128043.125</v>
      </c>
      <c r="F288" s="24">
        <v>24</v>
      </c>
      <c r="G288" s="110">
        <v>17</v>
      </c>
      <c r="H288" s="101">
        <v>138374.82352941178</v>
      </c>
      <c r="I288" s="114">
        <v>20</v>
      </c>
      <c r="J288" s="87">
        <v>4</v>
      </c>
      <c r="K288" s="19">
        <v>306376.25</v>
      </c>
      <c r="L288" s="47">
        <v>5</v>
      </c>
      <c r="M288" s="88">
        <v>4</v>
      </c>
      <c r="N288" s="14">
        <v>106319</v>
      </c>
      <c r="O288" s="24"/>
      <c r="P288" s="88">
        <v>6</v>
      </c>
      <c r="Q288" s="14">
        <v>80042.83333333333</v>
      </c>
      <c r="R288" s="24"/>
      <c r="S288" s="88">
        <v>6</v>
      </c>
      <c r="T288" s="14">
        <v>30540.333333333332</v>
      </c>
      <c r="U288" s="24"/>
      <c r="V288" s="88">
        <v>4</v>
      </c>
      <c r="W288" s="14">
        <v>67866.5</v>
      </c>
      <c r="X288" s="24"/>
      <c r="Y288" s="88">
        <v>4</v>
      </c>
      <c r="Z288" s="14">
        <v>13557.75</v>
      </c>
      <c r="AA288" s="24"/>
      <c r="AB288" s="88"/>
      <c r="AC288" s="14"/>
      <c r="AD288" s="15"/>
    </row>
    <row r="289" spans="2:30" ht="19.5" customHeight="1">
      <c r="B289" s="115">
        <v>12</v>
      </c>
      <c r="C289" s="40">
        <v>5</v>
      </c>
      <c r="D289" s="88">
        <v>25</v>
      </c>
      <c r="E289" s="14">
        <v>122921.4</v>
      </c>
      <c r="F289" s="24"/>
      <c r="G289" s="88">
        <v>18</v>
      </c>
      <c r="H289" s="14">
        <v>130687.33333333333</v>
      </c>
      <c r="I289" s="24">
        <v>23</v>
      </c>
      <c r="J289" s="87">
        <v>5</v>
      </c>
      <c r="K289" s="19">
        <v>245101</v>
      </c>
      <c r="L289" s="47">
        <v>7</v>
      </c>
      <c r="M289" s="88">
        <v>5</v>
      </c>
      <c r="N289" s="14">
        <v>85055.2</v>
      </c>
      <c r="O289" s="24"/>
      <c r="P289" s="88">
        <v>7</v>
      </c>
      <c r="Q289" s="14">
        <v>68608.14285714286</v>
      </c>
      <c r="R289" s="24"/>
      <c r="S289" s="88">
        <v>7</v>
      </c>
      <c r="T289" s="14">
        <v>26177.428571428572</v>
      </c>
      <c r="U289" s="24"/>
      <c r="V289" s="88">
        <v>5</v>
      </c>
      <c r="W289" s="14">
        <v>54293.2</v>
      </c>
      <c r="X289" s="24"/>
      <c r="Y289" s="88">
        <v>5</v>
      </c>
      <c r="Z289" s="14">
        <v>10846.2</v>
      </c>
      <c r="AA289" s="24"/>
      <c r="AB289" s="88"/>
      <c r="AC289" s="14"/>
      <c r="AD289" s="15"/>
    </row>
    <row r="290" spans="2:30" ht="19.5" customHeight="1">
      <c r="B290" s="157">
        <v>50</v>
      </c>
      <c r="C290" s="40">
        <v>6</v>
      </c>
      <c r="D290" s="88">
        <v>26</v>
      </c>
      <c r="E290" s="14">
        <v>118193.65384615384</v>
      </c>
      <c r="F290" s="24"/>
      <c r="G290" s="88">
        <v>19</v>
      </c>
      <c r="H290" s="14">
        <v>123809.05263157895</v>
      </c>
      <c r="I290" s="24"/>
      <c r="J290" s="87">
        <v>6</v>
      </c>
      <c r="K290" s="19">
        <v>204250.83333333334</v>
      </c>
      <c r="L290" s="47">
        <v>9</v>
      </c>
      <c r="M290" s="88">
        <v>6</v>
      </c>
      <c r="N290" s="14">
        <v>70879.33333333333</v>
      </c>
      <c r="O290" s="24"/>
      <c r="P290" s="88">
        <v>8</v>
      </c>
      <c r="Q290" s="14">
        <v>60032.125</v>
      </c>
      <c r="R290" s="24"/>
      <c r="S290" s="88">
        <v>8</v>
      </c>
      <c r="T290" s="14">
        <v>22905.25</v>
      </c>
      <c r="U290" s="24"/>
      <c r="V290" s="88">
        <v>6</v>
      </c>
      <c r="W290" s="14">
        <v>45244.333333333336</v>
      </c>
      <c r="X290" s="24"/>
      <c r="Y290" s="88">
        <v>6</v>
      </c>
      <c r="Z290" s="14">
        <v>9038.5</v>
      </c>
      <c r="AA290" s="24"/>
      <c r="AB290" s="88"/>
      <c r="AC290" s="14"/>
      <c r="AD290" s="15"/>
    </row>
    <row r="291" spans="2:30" ht="19.5" customHeight="1">
      <c r="B291" s="69"/>
      <c r="C291" s="41">
        <v>7</v>
      </c>
      <c r="D291" s="96">
        <v>27</v>
      </c>
      <c r="E291" s="20">
        <v>113816.11111111111</v>
      </c>
      <c r="F291" s="9"/>
      <c r="G291" s="96">
        <v>20</v>
      </c>
      <c r="H291" s="20">
        <v>117618.6</v>
      </c>
      <c r="I291" s="9"/>
      <c r="J291" s="97">
        <v>7</v>
      </c>
      <c r="K291" s="23">
        <v>175072.14285714287</v>
      </c>
      <c r="L291" s="68">
        <v>10</v>
      </c>
      <c r="M291" s="96">
        <v>7</v>
      </c>
      <c r="N291" s="20">
        <v>60753.71428571428</v>
      </c>
      <c r="O291" s="9"/>
      <c r="P291" s="96">
        <v>9</v>
      </c>
      <c r="Q291" s="20">
        <v>53361.88888888889</v>
      </c>
      <c r="R291" s="9"/>
      <c r="S291" s="96">
        <v>9</v>
      </c>
      <c r="T291" s="20">
        <v>20360.222222222223</v>
      </c>
      <c r="U291" s="9"/>
      <c r="V291" s="96">
        <v>7</v>
      </c>
      <c r="W291" s="20">
        <v>38780.857142857145</v>
      </c>
      <c r="X291" s="9"/>
      <c r="Y291" s="96">
        <v>7</v>
      </c>
      <c r="Z291" s="20">
        <v>7747.285714285715</v>
      </c>
      <c r="AA291" s="9"/>
      <c r="AB291" s="96"/>
      <c r="AC291" s="20"/>
      <c r="AD291" s="21"/>
    </row>
    <row r="292" spans="2:30" ht="19.5" customHeight="1">
      <c r="B292" s="35"/>
      <c r="C292" s="40">
        <v>8</v>
      </c>
      <c r="D292" s="88">
        <v>28</v>
      </c>
      <c r="E292" s="14">
        <v>109751.25</v>
      </c>
      <c r="F292" s="24"/>
      <c r="G292" s="88">
        <v>21</v>
      </c>
      <c r="H292" s="14">
        <v>112017.71428571429</v>
      </c>
      <c r="I292" s="24"/>
      <c r="J292" s="110">
        <v>8</v>
      </c>
      <c r="K292" s="101">
        <v>153188.125</v>
      </c>
      <c r="L292" s="114">
        <v>14</v>
      </c>
      <c r="M292" s="88">
        <v>8</v>
      </c>
      <c r="N292" s="14">
        <v>53159.5</v>
      </c>
      <c r="O292" s="24"/>
      <c r="P292" s="88">
        <v>10</v>
      </c>
      <c r="Q292" s="14">
        <v>48025.7</v>
      </c>
      <c r="R292" s="24"/>
      <c r="S292" s="88">
        <v>10</v>
      </c>
      <c r="T292" s="14">
        <v>18324.2</v>
      </c>
      <c r="U292" s="24"/>
      <c r="V292" s="88">
        <v>8</v>
      </c>
      <c r="W292" s="14">
        <v>33933.25</v>
      </c>
      <c r="X292" s="24"/>
      <c r="Y292" s="88">
        <v>8</v>
      </c>
      <c r="Z292" s="14">
        <v>6778.875</v>
      </c>
      <c r="AA292" s="24"/>
      <c r="AB292" s="88"/>
      <c r="AC292" s="14"/>
      <c r="AD292" s="15"/>
    </row>
    <row r="293" spans="2:30" ht="19.5" customHeight="1">
      <c r="B293" s="35"/>
      <c r="C293" s="41">
        <v>9</v>
      </c>
      <c r="D293" s="96">
        <v>29</v>
      </c>
      <c r="E293" s="20">
        <v>105966.72413793103</v>
      </c>
      <c r="F293" s="9"/>
      <c r="G293" s="96">
        <v>22</v>
      </c>
      <c r="H293" s="20">
        <v>106926</v>
      </c>
      <c r="I293" s="9"/>
      <c r="J293" s="118">
        <v>9</v>
      </c>
      <c r="K293" s="119">
        <v>136167.22222222222</v>
      </c>
      <c r="L293" s="127">
        <v>21</v>
      </c>
      <c r="M293" s="96">
        <v>9</v>
      </c>
      <c r="N293" s="20">
        <v>47252.88888888889</v>
      </c>
      <c r="O293" s="9"/>
      <c r="P293" s="96">
        <v>11</v>
      </c>
      <c r="Q293" s="20">
        <v>43659.72727272727</v>
      </c>
      <c r="R293" s="9"/>
      <c r="S293" s="96">
        <v>11</v>
      </c>
      <c r="T293" s="20">
        <v>16658.363636363636</v>
      </c>
      <c r="U293" s="9"/>
      <c r="V293" s="96">
        <v>9</v>
      </c>
      <c r="W293" s="20">
        <v>30162.88888888889</v>
      </c>
      <c r="X293" s="9"/>
      <c r="Y293" s="96">
        <v>9</v>
      </c>
      <c r="Z293" s="20">
        <v>6025.666666666667</v>
      </c>
      <c r="AA293" s="9"/>
      <c r="AB293" s="96"/>
      <c r="AC293" s="20"/>
      <c r="AD293" s="21"/>
    </row>
    <row r="294" spans="2:30" ht="19.5" customHeight="1">
      <c r="B294" s="35"/>
      <c r="C294" s="40">
        <v>10</v>
      </c>
      <c r="D294" s="88">
        <v>30</v>
      </c>
      <c r="E294" s="14">
        <v>102434.5</v>
      </c>
      <c r="F294" s="24"/>
      <c r="G294" s="88">
        <v>23</v>
      </c>
      <c r="H294" s="14">
        <v>102277.04347826086</v>
      </c>
      <c r="I294" s="24"/>
      <c r="J294" s="88">
        <v>10</v>
      </c>
      <c r="K294" s="14">
        <v>122550.5</v>
      </c>
      <c r="L294" s="24"/>
      <c r="M294" s="88">
        <v>10</v>
      </c>
      <c r="N294" s="14">
        <v>42527.6</v>
      </c>
      <c r="O294" s="24"/>
      <c r="P294" s="88">
        <v>12</v>
      </c>
      <c r="Q294" s="14">
        <v>40021.416666666664</v>
      </c>
      <c r="R294" s="24"/>
      <c r="S294" s="88">
        <v>12</v>
      </c>
      <c r="T294" s="14">
        <v>15270.166666666666</v>
      </c>
      <c r="U294" s="24"/>
      <c r="V294" s="88">
        <v>10</v>
      </c>
      <c r="W294" s="14">
        <v>27146.6</v>
      </c>
      <c r="X294" s="24"/>
      <c r="Y294" s="88">
        <v>10</v>
      </c>
      <c r="Z294" s="14">
        <v>5423.1</v>
      </c>
      <c r="AA294" s="24"/>
      <c r="AB294" s="88"/>
      <c r="AC294" s="14"/>
      <c r="AD294" s="15"/>
    </row>
    <row r="295" spans="2:30" ht="19.5" customHeight="1" hidden="1">
      <c r="B295" s="35"/>
      <c r="C295" s="40">
        <v>11</v>
      </c>
      <c r="D295" s="88">
        <v>31</v>
      </c>
      <c r="E295" s="14">
        <v>99130.16129032258</v>
      </c>
      <c r="F295" s="24"/>
      <c r="G295" s="88">
        <v>24</v>
      </c>
      <c r="H295" s="14">
        <v>98015.5</v>
      </c>
      <c r="I295" s="24"/>
      <c r="J295" s="88">
        <v>11</v>
      </c>
      <c r="K295" s="14">
        <v>111409.54545454546</v>
      </c>
      <c r="L295" s="24"/>
      <c r="M295" s="88">
        <v>11</v>
      </c>
      <c r="N295" s="14">
        <v>38661.454545454544</v>
      </c>
      <c r="O295" s="24"/>
      <c r="P295" s="88">
        <v>13</v>
      </c>
      <c r="Q295" s="14">
        <v>36942.846153846156</v>
      </c>
      <c r="R295" s="24"/>
      <c r="S295" s="88">
        <v>13</v>
      </c>
      <c r="T295" s="14">
        <v>14095.538461538461</v>
      </c>
      <c r="U295" s="24"/>
      <c r="V295" s="88">
        <v>11</v>
      </c>
      <c r="W295" s="14">
        <v>24678.727272727272</v>
      </c>
      <c r="X295" s="24"/>
      <c r="Y295" s="88">
        <v>11</v>
      </c>
      <c r="Z295" s="14">
        <v>4930.090909090909</v>
      </c>
      <c r="AA295" s="24"/>
      <c r="AB295" s="88"/>
      <c r="AC295" s="14"/>
      <c r="AD295" s="15"/>
    </row>
    <row r="296" spans="2:30" ht="19.5" customHeight="1" hidden="1">
      <c r="B296" s="35"/>
      <c r="C296" s="40">
        <v>12</v>
      </c>
      <c r="D296" s="88">
        <v>32</v>
      </c>
      <c r="E296" s="14">
        <v>96032.34375</v>
      </c>
      <c r="F296" s="24"/>
      <c r="G296" s="88">
        <v>25</v>
      </c>
      <c r="H296" s="14">
        <v>94094.88</v>
      </c>
      <c r="I296" s="24"/>
      <c r="J296" s="88">
        <v>12</v>
      </c>
      <c r="K296" s="14">
        <v>102125.41666666667</v>
      </c>
      <c r="L296" s="24"/>
      <c r="M296" s="88">
        <v>12</v>
      </c>
      <c r="N296" s="14">
        <v>35439.666666666664</v>
      </c>
      <c r="O296" s="24"/>
      <c r="P296" s="88">
        <v>14</v>
      </c>
      <c r="Q296" s="14">
        <v>34304.07142857143</v>
      </c>
      <c r="R296" s="24"/>
      <c r="S296" s="88">
        <v>14</v>
      </c>
      <c r="T296" s="14">
        <v>13088.714285714286</v>
      </c>
      <c r="U296" s="24"/>
      <c r="V296" s="88">
        <v>12</v>
      </c>
      <c r="W296" s="14">
        <v>22622.166666666668</v>
      </c>
      <c r="X296" s="24"/>
      <c r="Y296" s="88">
        <v>12</v>
      </c>
      <c r="Z296" s="14">
        <v>4519.25</v>
      </c>
      <c r="AA296" s="24"/>
      <c r="AB296" s="88"/>
      <c r="AC296" s="14"/>
      <c r="AD296" s="15"/>
    </row>
    <row r="297" spans="2:30" ht="19.5" customHeight="1" hidden="1">
      <c r="B297" s="35"/>
      <c r="C297" s="40">
        <v>13</v>
      </c>
      <c r="D297" s="88">
        <v>33</v>
      </c>
      <c r="E297" s="14">
        <v>93122.27272727272</v>
      </c>
      <c r="F297" s="24"/>
      <c r="G297" s="88">
        <v>26</v>
      </c>
      <c r="H297" s="14">
        <v>90475.84615384616</v>
      </c>
      <c r="I297" s="24"/>
      <c r="J297" s="88">
        <v>13</v>
      </c>
      <c r="K297" s="14">
        <v>94269.61538461539</v>
      </c>
      <c r="L297" s="24"/>
      <c r="M297" s="88">
        <v>13</v>
      </c>
      <c r="N297" s="14">
        <v>32713.53846153846</v>
      </c>
      <c r="O297" s="24"/>
      <c r="P297" s="88">
        <v>15</v>
      </c>
      <c r="Q297" s="14">
        <v>32017.133333333335</v>
      </c>
      <c r="R297" s="24"/>
      <c r="S297" s="88">
        <v>15</v>
      </c>
      <c r="T297" s="14">
        <v>12216.133333333333</v>
      </c>
      <c r="U297" s="24"/>
      <c r="V297" s="88">
        <v>13</v>
      </c>
      <c r="W297" s="14">
        <v>20882</v>
      </c>
      <c r="X297" s="24"/>
      <c r="Y297" s="88">
        <v>13</v>
      </c>
      <c r="Z297" s="14">
        <v>4171.615384615385</v>
      </c>
      <c r="AA297" s="24"/>
      <c r="AB297" s="88"/>
      <c r="AC297" s="14"/>
      <c r="AD297" s="15"/>
    </row>
    <row r="298" spans="2:30" ht="19.5" customHeight="1" hidden="1">
      <c r="B298" s="35"/>
      <c r="C298" s="40">
        <v>14</v>
      </c>
      <c r="D298" s="88">
        <v>34</v>
      </c>
      <c r="E298" s="14">
        <v>90383.38235294117</v>
      </c>
      <c r="F298" s="24"/>
      <c r="G298" s="88">
        <v>27</v>
      </c>
      <c r="H298" s="14">
        <v>87124.88888888889</v>
      </c>
      <c r="I298" s="24"/>
      <c r="J298" s="88">
        <v>14</v>
      </c>
      <c r="K298" s="14">
        <v>87536.07142857143</v>
      </c>
      <c r="L298" s="24"/>
      <c r="M298" s="88">
        <v>14</v>
      </c>
      <c r="N298" s="14">
        <v>30376.85714285714</v>
      </c>
      <c r="O298" s="24"/>
      <c r="P298" s="88">
        <v>16</v>
      </c>
      <c r="Q298" s="14">
        <v>30016.0625</v>
      </c>
      <c r="R298" s="24"/>
      <c r="S298" s="88">
        <v>16</v>
      </c>
      <c r="T298" s="14">
        <v>11452.625</v>
      </c>
      <c r="U298" s="24"/>
      <c r="V298" s="88">
        <v>14</v>
      </c>
      <c r="W298" s="14">
        <v>19390.428571428572</v>
      </c>
      <c r="X298" s="24"/>
      <c r="Y298" s="88">
        <v>14</v>
      </c>
      <c r="Z298" s="14">
        <v>3873.6428571428573</v>
      </c>
      <c r="AA298" s="24"/>
      <c r="AB298" s="88"/>
      <c r="AC298" s="14"/>
      <c r="AD298" s="15"/>
    </row>
    <row r="299" spans="2:30" ht="19.5" customHeight="1" hidden="1">
      <c r="B299" s="36"/>
      <c r="C299" s="42">
        <v>15</v>
      </c>
      <c r="D299" s="28">
        <v>35</v>
      </c>
      <c r="E299" s="22">
        <v>87801</v>
      </c>
      <c r="F299" s="8"/>
      <c r="G299" s="28">
        <v>28</v>
      </c>
      <c r="H299" s="22">
        <v>84013.28571428571</v>
      </c>
      <c r="I299" s="8"/>
      <c r="J299" s="28">
        <v>15</v>
      </c>
      <c r="K299" s="22">
        <v>81700.33333333333</v>
      </c>
      <c r="L299" s="8"/>
      <c r="M299" s="28">
        <v>15</v>
      </c>
      <c r="N299" s="22">
        <v>28351.733333333334</v>
      </c>
      <c r="O299" s="8"/>
      <c r="P299" s="28">
        <v>17</v>
      </c>
      <c r="Q299" s="22">
        <v>28250.41176470588</v>
      </c>
      <c r="R299" s="8"/>
      <c r="S299" s="28">
        <v>17</v>
      </c>
      <c r="T299" s="22">
        <v>10778.941176470587</v>
      </c>
      <c r="U299" s="8"/>
      <c r="V299" s="28">
        <v>15</v>
      </c>
      <c r="W299" s="22">
        <v>18097.733333333334</v>
      </c>
      <c r="X299" s="8"/>
      <c r="Y299" s="28">
        <v>15</v>
      </c>
      <c r="Z299" s="22">
        <v>3615.4</v>
      </c>
      <c r="AA299" s="8"/>
      <c r="AB299" s="28"/>
      <c r="AC299" s="22"/>
      <c r="AD299" s="1"/>
    </row>
    <row r="300" spans="2:30" ht="19.5" customHeight="1">
      <c r="B300" s="146" t="s">
        <v>74</v>
      </c>
      <c r="C300" s="147">
        <v>21</v>
      </c>
      <c r="D300" s="494">
        <v>9</v>
      </c>
      <c r="E300" s="495"/>
      <c r="F300" s="496"/>
      <c r="G300" s="494">
        <v>7</v>
      </c>
      <c r="H300" s="495"/>
      <c r="I300" s="496"/>
      <c r="J300" s="494">
        <v>3</v>
      </c>
      <c r="K300" s="495"/>
      <c r="L300" s="496"/>
      <c r="M300" s="494">
        <v>1</v>
      </c>
      <c r="N300" s="495"/>
      <c r="O300" s="496"/>
      <c r="P300" s="494">
        <v>1</v>
      </c>
      <c r="Q300" s="495"/>
      <c r="R300" s="496"/>
      <c r="S300" s="494"/>
      <c r="T300" s="495"/>
      <c r="U300" s="496"/>
      <c r="V300" s="494"/>
      <c r="W300" s="495"/>
      <c r="X300" s="496"/>
      <c r="Y300" s="494"/>
      <c r="Z300" s="495"/>
      <c r="AA300" s="496"/>
      <c r="AB300" s="494"/>
      <c r="AC300" s="495"/>
      <c r="AD300" s="506"/>
    </row>
    <row r="301" spans="2:30" ht="19.5" customHeight="1">
      <c r="B301" s="52" t="s">
        <v>75</v>
      </c>
      <c r="C301" s="53">
        <v>59</v>
      </c>
      <c r="D301" s="484">
        <v>29</v>
      </c>
      <c r="E301" s="485"/>
      <c r="F301" s="486"/>
      <c r="G301" s="484">
        <v>20</v>
      </c>
      <c r="H301" s="485"/>
      <c r="I301" s="487"/>
      <c r="J301" s="488">
        <v>3</v>
      </c>
      <c r="K301" s="485"/>
      <c r="L301" s="486"/>
      <c r="M301" s="484">
        <v>1</v>
      </c>
      <c r="N301" s="485"/>
      <c r="O301" s="487"/>
      <c r="P301" s="488">
        <v>3</v>
      </c>
      <c r="Q301" s="485"/>
      <c r="R301" s="486"/>
      <c r="S301" s="484">
        <v>2</v>
      </c>
      <c r="T301" s="485"/>
      <c r="U301" s="487"/>
      <c r="V301" s="488" t="s">
        <v>88</v>
      </c>
      <c r="W301" s="485"/>
      <c r="X301" s="486"/>
      <c r="Y301" s="489" t="s">
        <v>88</v>
      </c>
      <c r="Z301" s="490"/>
      <c r="AA301" s="491"/>
      <c r="AB301" s="489">
        <v>1</v>
      </c>
      <c r="AC301" s="490"/>
      <c r="AD301" s="526"/>
    </row>
    <row r="302" spans="2:30" ht="19.5" customHeight="1">
      <c r="B302" s="50" t="s">
        <v>66</v>
      </c>
      <c r="C302" s="51">
        <v>21</v>
      </c>
      <c r="D302" s="474">
        <v>2</v>
      </c>
      <c r="E302" s="475"/>
      <c r="F302" s="476"/>
      <c r="G302" s="474">
        <v>4</v>
      </c>
      <c r="H302" s="475"/>
      <c r="I302" s="477"/>
      <c r="J302" s="478">
        <v>9</v>
      </c>
      <c r="K302" s="475"/>
      <c r="L302" s="476"/>
      <c r="M302" s="474">
        <v>3</v>
      </c>
      <c r="N302" s="475"/>
      <c r="O302" s="477"/>
      <c r="P302" s="478">
        <v>1</v>
      </c>
      <c r="Q302" s="475"/>
      <c r="R302" s="476"/>
      <c r="S302" s="474"/>
      <c r="T302" s="475"/>
      <c r="U302" s="477"/>
      <c r="V302" s="478">
        <v>2</v>
      </c>
      <c r="W302" s="475"/>
      <c r="X302" s="476"/>
      <c r="Y302" s="479"/>
      <c r="Z302" s="480"/>
      <c r="AA302" s="481"/>
      <c r="AB302" s="479"/>
      <c r="AC302" s="480"/>
      <c r="AD302" s="519"/>
    </row>
    <row r="303" spans="2:30" ht="19.5" customHeight="1">
      <c r="B303" s="141" t="s">
        <v>70</v>
      </c>
      <c r="C303" s="142">
        <v>59</v>
      </c>
      <c r="D303" s="464">
        <v>22</v>
      </c>
      <c r="E303" s="465"/>
      <c r="F303" s="466"/>
      <c r="G303" s="464">
        <v>17</v>
      </c>
      <c r="H303" s="465"/>
      <c r="I303" s="467"/>
      <c r="J303" s="468">
        <v>9</v>
      </c>
      <c r="K303" s="465"/>
      <c r="L303" s="466"/>
      <c r="M303" s="464">
        <v>3</v>
      </c>
      <c r="N303" s="465"/>
      <c r="O303" s="467"/>
      <c r="P303" s="468">
        <v>3</v>
      </c>
      <c r="Q303" s="465"/>
      <c r="R303" s="466"/>
      <c r="S303" s="464">
        <v>2</v>
      </c>
      <c r="T303" s="465"/>
      <c r="U303" s="467"/>
      <c r="V303" s="468">
        <v>2</v>
      </c>
      <c r="W303" s="465"/>
      <c r="X303" s="466"/>
      <c r="Y303" s="469" t="s">
        <v>88</v>
      </c>
      <c r="Z303" s="470"/>
      <c r="AA303" s="471"/>
      <c r="AB303" s="469">
        <v>1</v>
      </c>
      <c r="AC303" s="470"/>
      <c r="AD303" s="497"/>
    </row>
    <row r="304" spans="2:30" ht="19.5" customHeight="1">
      <c r="B304" s="136" t="s">
        <v>68</v>
      </c>
      <c r="C304" s="137">
        <v>12</v>
      </c>
      <c r="D304" s="450"/>
      <c r="E304" s="448"/>
      <c r="F304" s="449"/>
      <c r="G304" s="450">
        <v>1</v>
      </c>
      <c r="H304" s="448"/>
      <c r="I304" s="451"/>
      <c r="J304" s="447">
        <v>7</v>
      </c>
      <c r="K304" s="448"/>
      <c r="L304" s="449"/>
      <c r="M304" s="450">
        <v>2</v>
      </c>
      <c r="N304" s="448"/>
      <c r="O304" s="451"/>
      <c r="P304" s="447">
        <v>1</v>
      </c>
      <c r="Q304" s="448"/>
      <c r="R304" s="449"/>
      <c r="S304" s="450"/>
      <c r="T304" s="448"/>
      <c r="U304" s="451"/>
      <c r="V304" s="447">
        <v>1</v>
      </c>
      <c r="W304" s="448"/>
      <c r="X304" s="449"/>
      <c r="Y304" s="435"/>
      <c r="Z304" s="436"/>
      <c r="AA304" s="437"/>
      <c r="AB304" s="435"/>
      <c r="AC304" s="436"/>
      <c r="AD304" s="438"/>
    </row>
    <row r="305" spans="2:30" ht="19.5" customHeight="1" thickBot="1">
      <c r="B305" s="128" t="s">
        <v>72</v>
      </c>
      <c r="C305" s="129">
        <v>50</v>
      </c>
      <c r="D305" s="439">
        <v>20</v>
      </c>
      <c r="E305" s="440"/>
      <c r="F305" s="441"/>
      <c r="G305" s="439">
        <v>14</v>
      </c>
      <c r="H305" s="440"/>
      <c r="I305" s="442"/>
      <c r="J305" s="443">
        <v>7</v>
      </c>
      <c r="K305" s="440"/>
      <c r="L305" s="441"/>
      <c r="M305" s="439">
        <v>2</v>
      </c>
      <c r="N305" s="440"/>
      <c r="O305" s="442"/>
      <c r="P305" s="443">
        <v>3</v>
      </c>
      <c r="Q305" s="440"/>
      <c r="R305" s="441"/>
      <c r="S305" s="439">
        <v>2</v>
      </c>
      <c r="T305" s="440"/>
      <c r="U305" s="442"/>
      <c r="V305" s="443">
        <v>1</v>
      </c>
      <c r="W305" s="440"/>
      <c r="X305" s="441"/>
      <c r="Y305" s="432" t="s">
        <v>88</v>
      </c>
      <c r="Z305" s="433"/>
      <c r="AA305" s="444"/>
      <c r="AB305" s="432">
        <v>1</v>
      </c>
      <c r="AC305" s="433"/>
      <c r="AD305" s="434"/>
    </row>
  </sheetData>
  <sheetProtection/>
  <mergeCells count="922">
    <mergeCell ref="AB87:AD87"/>
    <mergeCell ref="AB66:AD66"/>
    <mergeCell ref="AB67:AD67"/>
    <mergeCell ref="AB84:AD84"/>
    <mergeCell ref="AB112:AD112"/>
    <mergeCell ref="AB113:AD113"/>
    <mergeCell ref="AB65:AD65"/>
    <mergeCell ref="AB31:AD31"/>
    <mergeCell ref="AB32:AD32"/>
    <mergeCell ref="AB33:AD33"/>
    <mergeCell ref="AB34:AD34"/>
    <mergeCell ref="AB35:AD35"/>
    <mergeCell ref="AB85:AD85"/>
    <mergeCell ref="AB86:AD86"/>
    <mergeCell ref="AB173:AD173"/>
    <mergeCell ref="AB167:AD167"/>
    <mergeCell ref="AB148:AD148"/>
    <mergeCell ref="AB147:AD147"/>
    <mergeCell ref="AB146:AD146"/>
    <mergeCell ref="AB92:AD92"/>
    <mergeCell ref="AB93:AD93"/>
    <mergeCell ref="AB94:AD94"/>
    <mergeCell ref="AB111:AD111"/>
    <mergeCell ref="AB114:AD114"/>
    <mergeCell ref="AE221:AG221"/>
    <mergeCell ref="AB222:AD222"/>
    <mergeCell ref="AB200:AD200"/>
    <mergeCell ref="AH200:AJ200"/>
    <mergeCell ref="AH201:AJ201"/>
    <mergeCell ref="AB165:AD165"/>
    <mergeCell ref="AE201:AG201"/>
    <mergeCell ref="AB201:AD201"/>
    <mergeCell ref="AB175:AD175"/>
    <mergeCell ref="AB174:AD174"/>
    <mergeCell ref="AB283:AD283"/>
    <mergeCell ref="AB300:AD300"/>
    <mergeCell ref="AE222:AG222"/>
    <mergeCell ref="AH202:AJ202"/>
    <mergeCell ref="AB282:AD282"/>
    <mergeCell ref="AB281:AD281"/>
    <mergeCell ref="AH219:AJ219"/>
    <mergeCell ref="AH220:AJ220"/>
    <mergeCell ref="AH221:AJ221"/>
    <mergeCell ref="AH222:AJ222"/>
    <mergeCell ref="P303:R303"/>
    <mergeCell ref="S303:U303"/>
    <mergeCell ref="V303:X303"/>
    <mergeCell ref="Y303:AA303"/>
    <mergeCell ref="AB303:AD303"/>
    <mergeCell ref="AB301:AD301"/>
    <mergeCell ref="AB302:AD302"/>
    <mergeCell ref="D302:F302"/>
    <mergeCell ref="G302:I302"/>
    <mergeCell ref="J302:L302"/>
    <mergeCell ref="M302:O302"/>
    <mergeCell ref="D303:F303"/>
    <mergeCell ref="G303:I303"/>
    <mergeCell ref="J303:L303"/>
    <mergeCell ref="M303:O303"/>
    <mergeCell ref="P301:R301"/>
    <mergeCell ref="S301:U301"/>
    <mergeCell ref="V301:X301"/>
    <mergeCell ref="Y301:AA301"/>
    <mergeCell ref="P302:R302"/>
    <mergeCell ref="S302:U302"/>
    <mergeCell ref="V302:X302"/>
    <mergeCell ref="Y302:AA302"/>
    <mergeCell ref="D300:F300"/>
    <mergeCell ref="G300:I300"/>
    <mergeCell ref="J300:L300"/>
    <mergeCell ref="M300:O300"/>
    <mergeCell ref="D301:F301"/>
    <mergeCell ref="G301:I301"/>
    <mergeCell ref="J301:L301"/>
    <mergeCell ref="M301:O301"/>
    <mergeCell ref="V283:X283"/>
    <mergeCell ref="Y283:AA283"/>
    <mergeCell ref="P300:R300"/>
    <mergeCell ref="S300:U300"/>
    <mergeCell ref="V300:X300"/>
    <mergeCell ref="Y300:AA300"/>
    <mergeCell ref="D283:F283"/>
    <mergeCell ref="G283:I283"/>
    <mergeCell ref="J283:L283"/>
    <mergeCell ref="M283:O283"/>
    <mergeCell ref="P283:R283"/>
    <mergeCell ref="S283:U283"/>
    <mergeCell ref="J282:L282"/>
    <mergeCell ref="M282:O282"/>
    <mergeCell ref="S282:U282"/>
    <mergeCell ref="V282:X282"/>
    <mergeCell ref="G281:I281"/>
    <mergeCell ref="Y282:AA282"/>
    <mergeCell ref="J281:L281"/>
    <mergeCell ref="M281:O281"/>
    <mergeCell ref="P281:R281"/>
    <mergeCell ref="S281:U281"/>
    <mergeCell ref="S275:U275"/>
    <mergeCell ref="V275:X275"/>
    <mergeCell ref="D276:F276"/>
    <mergeCell ref="G276:I276"/>
    <mergeCell ref="J276:L276"/>
    <mergeCell ref="M276:O276"/>
    <mergeCell ref="P276:R276"/>
    <mergeCell ref="S276:U276"/>
    <mergeCell ref="V276:X276"/>
    <mergeCell ref="D275:F275"/>
    <mergeCell ref="S273:U273"/>
    <mergeCell ref="V273:X273"/>
    <mergeCell ref="D274:F274"/>
    <mergeCell ref="G274:I274"/>
    <mergeCell ref="J274:L274"/>
    <mergeCell ref="M274:O274"/>
    <mergeCell ref="P274:R274"/>
    <mergeCell ref="S274:U274"/>
    <mergeCell ref="V274:X274"/>
    <mergeCell ref="D273:F273"/>
    <mergeCell ref="Y248:AA248"/>
    <mergeCell ref="D249:F249"/>
    <mergeCell ref="G249:I249"/>
    <mergeCell ref="J249:L249"/>
    <mergeCell ref="M249:O249"/>
    <mergeCell ref="P249:R249"/>
    <mergeCell ref="S249:U249"/>
    <mergeCell ref="V249:X249"/>
    <mergeCell ref="S250:U250"/>
    <mergeCell ref="V250:X250"/>
    <mergeCell ref="Y250:AA250"/>
    <mergeCell ref="P251:R251"/>
    <mergeCell ref="B281:B284"/>
    <mergeCell ref="D281:F281"/>
    <mergeCell ref="B254:B257"/>
    <mergeCell ref="D254:F254"/>
    <mergeCell ref="D255:F255"/>
    <mergeCell ref="D256:F256"/>
    <mergeCell ref="J248:L248"/>
    <mergeCell ref="M248:O248"/>
    <mergeCell ref="G254:I254"/>
    <mergeCell ref="J254:L254"/>
    <mergeCell ref="M254:O254"/>
    <mergeCell ref="P254:R254"/>
    <mergeCell ref="P248:R248"/>
    <mergeCell ref="P250:R250"/>
    <mergeCell ref="M247:O247"/>
    <mergeCell ref="P247:R247"/>
    <mergeCell ref="S247:U247"/>
    <mergeCell ref="V247:X247"/>
    <mergeCell ref="Y247:AA247"/>
    <mergeCell ref="P246:R246"/>
    <mergeCell ref="D246:F246"/>
    <mergeCell ref="G246:I246"/>
    <mergeCell ref="J246:L246"/>
    <mergeCell ref="M246:O246"/>
    <mergeCell ref="S254:U254"/>
    <mergeCell ref="D248:F248"/>
    <mergeCell ref="G248:I248"/>
    <mergeCell ref="D247:F247"/>
    <mergeCell ref="G247:I247"/>
    <mergeCell ref="J247:L247"/>
    <mergeCell ref="S229:U229"/>
    <mergeCell ref="V229:X229"/>
    <mergeCell ref="Y229:AA229"/>
    <mergeCell ref="S246:U246"/>
    <mergeCell ref="V246:X246"/>
    <mergeCell ref="V254:X254"/>
    <mergeCell ref="Y246:AA246"/>
    <mergeCell ref="Y249:AA249"/>
    <mergeCell ref="S248:U248"/>
    <mergeCell ref="V248:X248"/>
    <mergeCell ref="G255:I255"/>
    <mergeCell ref="J255:L255"/>
    <mergeCell ref="M255:O255"/>
    <mergeCell ref="P255:R255"/>
    <mergeCell ref="S255:U255"/>
    <mergeCell ref="Y228:AA228"/>
    <mergeCell ref="G229:I229"/>
    <mergeCell ref="J229:L229"/>
    <mergeCell ref="M229:O229"/>
    <mergeCell ref="P229:R229"/>
    <mergeCell ref="S227:U227"/>
    <mergeCell ref="V227:X227"/>
    <mergeCell ref="D228:F228"/>
    <mergeCell ref="G228:I228"/>
    <mergeCell ref="J228:L228"/>
    <mergeCell ref="M228:O228"/>
    <mergeCell ref="S228:U228"/>
    <mergeCell ref="V228:X228"/>
    <mergeCell ref="P228:R228"/>
    <mergeCell ref="D222:F222"/>
    <mergeCell ref="G222:I222"/>
    <mergeCell ref="J222:L222"/>
    <mergeCell ref="M222:O222"/>
    <mergeCell ref="B227:B230"/>
    <mergeCell ref="D227:F227"/>
    <mergeCell ref="G227:I227"/>
    <mergeCell ref="J227:L227"/>
    <mergeCell ref="D229:F229"/>
    <mergeCell ref="V221:X221"/>
    <mergeCell ref="Y221:AA221"/>
    <mergeCell ref="AB221:AD221"/>
    <mergeCell ref="P222:R222"/>
    <mergeCell ref="S222:U222"/>
    <mergeCell ref="V222:X222"/>
    <mergeCell ref="Y222:AA222"/>
    <mergeCell ref="V220:X220"/>
    <mergeCell ref="Y220:AA220"/>
    <mergeCell ref="AB220:AD220"/>
    <mergeCell ref="AE220:AG220"/>
    <mergeCell ref="D221:F221"/>
    <mergeCell ref="G221:I221"/>
    <mergeCell ref="J221:L221"/>
    <mergeCell ref="M221:O221"/>
    <mergeCell ref="P221:R221"/>
    <mergeCell ref="S221:U221"/>
    <mergeCell ref="V219:X219"/>
    <mergeCell ref="Y219:AA219"/>
    <mergeCell ref="AB219:AD219"/>
    <mergeCell ref="AE219:AG219"/>
    <mergeCell ref="D220:F220"/>
    <mergeCell ref="G220:I220"/>
    <mergeCell ref="J220:L220"/>
    <mergeCell ref="M220:O220"/>
    <mergeCell ref="P220:R220"/>
    <mergeCell ref="S220:U220"/>
    <mergeCell ref="V202:X202"/>
    <mergeCell ref="Y202:AA202"/>
    <mergeCell ref="M202:O202"/>
    <mergeCell ref="AE202:AG202"/>
    <mergeCell ref="D219:F219"/>
    <mergeCell ref="G219:I219"/>
    <mergeCell ref="J219:L219"/>
    <mergeCell ref="M219:O219"/>
    <mergeCell ref="P219:R219"/>
    <mergeCell ref="S219:U219"/>
    <mergeCell ref="AB202:AD202"/>
    <mergeCell ref="AE200:AG200"/>
    <mergeCell ref="D201:F201"/>
    <mergeCell ref="G201:I201"/>
    <mergeCell ref="J201:L201"/>
    <mergeCell ref="M201:O201"/>
    <mergeCell ref="P201:R201"/>
    <mergeCell ref="S201:U201"/>
    <mergeCell ref="V201:X201"/>
    <mergeCell ref="Y201:AA201"/>
    <mergeCell ref="S256:U256"/>
    <mergeCell ref="V256:X256"/>
    <mergeCell ref="M227:O227"/>
    <mergeCell ref="P227:R227"/>
    <mergeCell ref="M200:O200"/>
    <mergeCell ref="P200:R200"/>
    <mergeCell ref="S200:U200"/>
    <mergeCell ref="V200:X200"/>
    <mergeCell ref="P202:R202"/>
    <mergeCell ref="S202:U202"/>
    <mergeCell ref="G273:I273"/>
    <mergeCell ref="J273:L273"/>
    <mergeCell ref="M273:O273"/>
    <mergeCell ref="P273:R273"/>
    <mergeCell ref="Y227:AA227"/>
    <mergeCell ref="V255:X255"/>
    <mergeCell ref="G256:I256"/>
    <mergeCell ref="J256:L256"/>
    <mergeCell ref="M256:O256"/>
    <mergeCell ref="P256:R256"/>
    <mergeCell ref="P175:R175"/>
    <mergeCell ref="S175:U175"/>
    <mergeCell ref="V175:X175"/>
    <mergeCell ref="B200:B203"/>
    <mergeCell ref="D200:F200"/>
    <mergeCell ref="G200:I200"/>
    <mergeCell ref="J200:L200"/>
    <mergeCell ref="D202:F202"/>
    <mergeCell ref="G202:I202"/>
    <mergeCell ref="J202:L202"/>
    <mergeCell ref="AB166:AD166"/>
    <mergeCell ref="E2:U2"/>
    <mergeCell ref="J40:L40"/>
    <mergeCell ref="M40:O40"/>
    <mergeCell ref="P40:R40"/>
    <mergeCell ref="S40:U40"/>
    <mergeCell ref="C4:AD5"/>
    <mergeCell ref="AB13:AD13"/>
    <mergeCell ref="AB12:AD12"/>
    <mergeCell ref="AB11:AD11"/>
    <mergeCell ref="B11:B14"/>
    <mergeCell ref="Y38:AA38"/>
    <mergeCell ref="J39:L39"/>
    <mergeCell ref="M39:O39"/>
    <mergeCell ref="P39:R39"/>
    <mergeCell ref="S39:U39"/>
    <mergeCell ref="V39:X39"/>
    <mergeCell ref="Y39:AA39"/>
    <mergeCell ref="G13:I13"/>
    <mergeCell ref="D93:F93"/>
    <mergeCell ref="G93:I93"/>
    <mergeCell ref="J93:L93"/>
    <mergeCell ref="J31:L31"/>
    <mergeCell ref="D32:F32"/>
    <mergeCell ref="G32:I32"/>
    <mergeCell ref="J32:L32"/>
    <mergeCell ref="D58:F58"/>
    <mergeCell ref="G58:I58"/>
    <mergeCell ref="M93:O93"/>
    <mergeCell ref="AE119:AG119"/>
    <mergeCell ref="M120:O120"/>
    <mergeCell ref="P120:R120"/>
    <mergeCell ref="S120:U120"/>
    <mergeCell ref="V120:X120"/>
    <mergeCell ref="Y120:AA120"/>
    <mergeCell ref="AB120:AD120"/>
    <mergeCell ref="AE120:AG120"/>
    <mergeCell ref="AB119:AD119"/>
    <mergeCell ref="D175:F175"/>
    <mergeCell ref="J175:L175"/>
    <mergeCell ref="Y119:AA119"/>
    <mergeCell ref="Y175:AA175"/>
    <mergeCell ref="M121:O121"/>
    <mergeCell ref="P121:R121"/>
    <mergeCell ref="S121:U121"/>
    <mergeCell ref="V121:X121"/>
    <mergeCell ref="Y121:AA121"/>
    <mergeCell ref="M175:O175"/>
    <mergeCell ref="D174:F174"/>
    <mergeCell ref="J174:L174"/>
    <mergeCell ref="M174:O174"/>
    <mergeCell ref="P174:R174"/>
    <mergeCell ref="S174:U174"/>
    <mergeCell ref="V174:X174"/>
    <mergeCell ref="Y93:AA93"/>
    <mergeCell ref="G275:I275"/>
    <mergeCell ref="J275:L275"/>
    <mergeCell ref="M275:O275"/>
    <mergeCell ref="P275:R275"/>
    <mergeCell ref="AE173:AG173"/>
    <mergeCell ref="AE174:AG174"/>
    <mergeCell ref="Y173:AA173"/>
    <mergeCell ref="Y174:AA174"/>
    <mergeCell ref="M119:O119"/>
    <mergeCell ref="Y13:AA13"/>
    <mergeCell ref="Y12:AA12"/>
    <mergeCell ref="Y11:AA11"/>
    <mergeCell ref="Y200:AA200"/>
    <mergeCell ref="G174:I174"/>
    <mergeCell ref="G175:I175"/>
    <mergeCell ref="Y92:AA92"/>
    <mergeCell ref="P93:R93"/>
    <mergeCell ref="S93:U93"/>
    <mergeCell ref="V93:X93"/>
    <mergeCell ref="M38:O38"/>
    <mergeCell ref="P38:R38"/>
    <mergeCell ref="S38:U38"/>
    <mergeCell ref="V38:X38"/>
    <mergeCell ref="P13:R13"/>
    <mergeCell ref="S13:U13"/>
    <mergeCell ref="V13:X13"/>
    <mergeCell ref="M13:O13"/>
    <mergeCell ref="D13:F13"/>
    <mergeCell ref="J38:L38"/>
    <mergeCell ref="J11:L11"/>
    <mergeCell ref="G11:I11"/>
    <mergeCell ref="G12:I12"/>
    <mergeCell ref="J12:L12"/>
    <mergeCell ref="D30:F30"/>
    <mergeCell ref="D31:F31"/>
    <mergeCell ref="J13:L13"/>
    <mergeCell ref="M12:O12"/>
    <mergeCell ref="P12:R12"/>
    <mergeCell ref="S12:U12"/>
    <mergeCell ref="V12:X12"/>
    <mergeCell ref="D11:F11"/>
    <mergeCell ref="D12:F12"/>
    <mergeCell ref="M11:O11"/>
    <mergeCell ref="P11:R11"/>
    <mergeCell ref="S11:U11"/>
    <mergeCell ref="V11:X11"/>
    <mergeCell ref="P30:R30"/>
    <mergeCell ref="S30:U30"/>
    <mergeCell ref="V30:X30"/>
    <mergeCell ref="B38:B41"/>
    <mergeCell ref="D38:F38"/>
    <mergeCell ref="G38:I38"/>
    <mergeCell ref="D39:F39"/>
    <mergeCell ref="G39:I39"/>
    <mergeCell ref="D40:F40"/>
    <mergeCell ref="G40:I40"/>
    <mergeCell ref="M31:O31"/>
    <mergeCell ref="AB30:AD30"/>
    <mergeCell ref="G30:I30"/>
    <mergeCell ref="J30:L30"/>
    <mergeCell ref="M30:O30"/>
    <mergeCell ref="Y30:AA30"/>
    <mergeCell ref="S31:U31"/>
    <mergeCell ref="V31:X31"/>
    <mergeCell ref="P31:R31"/>
    <mergeCell ref="Y31:AA31"/>
    <mergeCell ref="S33:U33"/>
    <mergeCell ref="V33:X33"/>
    <mergeCell ref="Y33:AA33"/>
    <mergeCell ref="M32:O32"/>
    <mergeCell ref="P32:R32"/>
    <mergeCell ref="S32:U32"/>
    <mergeCell ref="V32:X32"/>
    <mergeCell ref="V57:X57"/>
    <mergeCell ref="V40:X40"/>
    <mergeCell ref="Y57:AA57"/>
    <mergeCell ref="Y32:AA32"/>
    <mergeCell ref="G31:I31"/>
    <mergeCell ref="D33:F33"/>
    <mergeCell ref="G33:I33"/>
    <mergeCell ref="J33:L33"/>
    <mergeCell ref="M33:O33"/>
    <mergeCell ref="P33:R33"/>
    <mergeCell ref="M58:O58"/>
    <mergeCell ref="P58:R58"/>
    <mergeCell ref="S58:U58"/>
    <mergeCell ref="Y40:AA40"/>
    <mergeCell ref="D57:F57"/>
    <mergeCell ref="G57:I57"/>
    <mergeCell ref="J57:L57"/>
    <mergeCell ref="M57:O57"/>
    <mergeCell ref="P57:R57"/>
    <mergeCell ref="S57:U57"/>
    <mergeCell ref="D67:F67"/>
    <mergeCell ref="G67:I67"/>
    <mergeCell ref="D60:F60"/>
    <mergeCell ref="G60:I60"/>
    <mergeCell ref="V58:X58"/>
    <mergeCell ref="Y58:AA58"/>
    <mergeCell ref="S59:U59"/>
    <mergeCell ref="V59:X59"/>
    <mergeCell ref="Y59:AA59"/>
    <mergeCell ref="J58:L58"/>
    <mergeCell ref="J60:L60"/>
    <mergeCell ref="M60:O60"/>
    <mergeCell ref="P60:R60"/>
    <mergeCell ref="S60:U60"/>
    <mergeCell ref="V92:X92"/>
    <mergeCell ref="D59:F59"/>
    <mergeCell ref="G59:I59"/>
    <mergeCell ref="J59:L59"/>
    <mergeCell ref="M59:O59"/>
    <mergeCell ref="V65:X65"/>
    <mergeCell ref="V60:X60"/>
    <mergeCell ref="Y60:AA60"/>
    <mergeCell ref="P59:R59"/>
    <mergeCell ref="M67:O67"/>
    <mergeCell ref="P67:R67"/>
    <mergeCell ref="S67:U67"/>
    <mergeCell ref="Y65:AA65"/>
    <mergeCell ref="M66:O66"/>
    <mergeCell ref="P66:R66"/>
    <mergeCell ref="S66:U66"/>
    <mergeCell ref="V66:X66"/>
    <mergeCell ref="Y66:AA66"/>
    <mergeCell ref="M65:O65"/>
    <mergeCell ref="V67:X67"/>
    <mergeCell ref="Y67:AA67"/>
    <mergeCell ref="P65:R65"/>
    <mergeCell ref="S65:U65"/>
    <mergeCell ref="P84:R84"/>
    <mergeCell ref="S84:U84"/>
    <mergeCell ref="V84:X84"/>
    <mergeCell ref="Y84:AA84"/>
    <mergeCell ref="D84:F84"/>
    <mergeCell ref="G84:I84"/>
    <mergeCell ref="J84:L84"/>
    <mergeCell ref="M84:O84"/>
    <mergeCell ref="P85:R85"/>
    <mergeCell ref="S85:U85"/>
    <mergeCell ref="V85:X85"/>
    <mergeCell ref="Y85:AA85"/>
    <mergeCell ref="D85:F85"/>
    <mergeCell ref="G85:I85"/>
    <mergeCell ref="J85:L85"/>
    <mergeCell ref="M85:O85"/>
    <mergeCell ref="V86:X86"/>
    <mergeCell ref="Y86:AA86"/>
    <mergeCell ref="D86:F86"/>
    <mergeCell ref="G86:I86"/>
    <mergeCell ref="J86:L86"/>
    <mergeCell ref="M86:O86"/>
    <mergeCell ref="P86:R86"/>
    <mergeCell ref="S86:U86"/>
    <mergeCell ref="G66:I66"/>
    <mergeCell ref="J66:L66"/>
    <mergeCell ref="V87:X87"/>
    <mergeCell ref="Y87:AA87"/>
    <mergeCell ref="D87:F87"/>
    <mergeCell ref="G87:I87"/>
    <mergeCell ref="J87:L87"/>
    <mergeCell ref="M87:O87"/>
    <mergeCell ref="P87:R87"/>
    <mergeCell ref="S87:U87"/>
    <mergeCell ref="AE65:AG65"/>
    <mergeCell ref="AE66:AG66"/>
    <mergeCell ref="AE67:AG67"/>
    <mergeCell ref="AE84:AG84"/>
    <mergeCell ref="B65:B68"/>
    <mergeCell ref="D65:F65"/>
    <mergeCell ref="G65:I65"/>
    <mergeCell ref="J65:L65"/>
    <mergeCell ref="J67:L67"/>
    <mergeCell ref="D66:F66"/>
    <mergeCell ref="AE85:AG85"/>
    <mergeCell ref="AE86:AG86"/>
    <mergeCell ref="AE87:AG87"/>
    <mergeCell ref="B92:B95"/>
    <mergeCell ref="D92:F92"/>
    <mergeCell ref="G92:I92"/>
    <mergeCell ref="J92:L92"/>
    <mergeCell ref="M92:O92"/>
    <mergeCell ref="P92:R92"/>
    <mergeCell ref="S92:U92"/>
    <mergeCell ref="P94:R94"/>
    <mergeCell ref="S94:U94"/>
    <mergeCell ref="V94:X94"/>
    <mergeCell ref="Y94:AA94"/>
    <mergeCell ref="D94:F94"/>
    <mergeCell ref="G94:I94"/>
    <mergeCell ref="J94:L94"/>
    <mergeCell ref="M94:O94"/>
    <mergeCell ref="V111:X111"/>
    <mergeCell ref="Y111:AA111"/>
    <mergeCell ref="D111:F111"/>
    <mergeCell ref="G111:I111"/>
    <mergeCell ref="J111:L111"/>
    <mergeCell ref="M111:O111"/>
    <mergeCell ref="D112:F112"/>
    <mergeCell ref="G112:I112"/>
    <mergeCell ref="J112:L112"/>
    <mergeCell ref="M112:O112"/>
    <mergeCell ref="P111:R111"/>
    <mergeCell ref="S111:U111"/>
    <mergeCell ref="P113:R113"/>
    <mergeCell ref="S113:U113"/>
    <mergeCell ref="V113:X113"/>
    <mergeCell ref="Y113:AA113"/>
    <mergeCell ref="P112:R112"/>
    <mergeCell ref="S112:U112"/>
    <mergeCell ref="V112:X112"/>
    <mergeCell ref="Y112:AA112"/>
    <mergeCell ref="D114:F114"/>
    <mergeCell ref="G114:I114"/>
    <mergeCell ref="J114:L114"/>
    <mergeCell ref="M114:O114"/>
    <mergeCell ref="D113:F113"/>
    <mergeCell ref="G113:I113"/>
    <mergeCell ref="J113:L113"/>
    <mergeCell ref="M113:O113"/>
    <mergeCell ref="AE114:AG114"/>
    <mergeCell ref="P119:R119"/>
    <mergeCell ref="S119:U119"/>
    <mergeCell ref="V119:X119"/>
    <mergeCell ref="P114:R114"/>
    <mergeCell ref="S114:U114"/>
    <mergeCell ref="V114:X114"/>
    <mergeCell ref="Y114:AA114"/>
    <mergeCell ref="AB115:AD115"/>
    <mergeCell ref="AE115:AG115"/>
    <mergeCell ref="B119:B122"/>
    <mergeCell ref="D119:F119"/>
    <mergeCell ref="G119:I119"/>
    <mergeCell ref="J119:L119"/>
    <mergeCell ref="D120:F120"/>
    <mergeCell ref="G120:I120"/>
    <mergeCell ref="J120:L120"/>
    <mergeCell ref="D121:F121"/>
    <mergeCell ref="G121:I121"/>
    <mergeCell ref="J121:L121"/>
    <mergeCell ref="AE111:AG111"/>
    <mergeCell ref="AE112:AG112"/>
    <mergeCell ref="AE113:AG113"/>
    <mergeCell ref="AE92:AG92"/>
    <mergeCell ref="AE93:AG93"/>
    <mergeCell ref="AE94:AG94"/>
    <mergeCell ref="AB121:AD121"/>
    <mergeCell ref="AE121:AG121"/>
    <mergeCell ref="D138:F138"/>
    <mergeCell ref="G138:I138"/>
    <mergeCell ref="J138:L138"/>
    <mergeCell ref="M138:O138"/>
    <mergeCell ref="P138:R138"/>
    <mergeCell ref="S138:U138"/>
    <mergeCell ref="V138:X138"/>
    <mergeCell ref="Y138:AA138"/>
    <mergeCell ref="AB138:AD138"/>
    <mergeCell ref="AE138:AG138"/>
    <mergeCell ref="D139:F139"/>
    <mergeCell ref="G139:I139"/>
    <mergeCell ref="J139:L139"/>
    <mergeCell ref="M139:O139"/>
    <mergeCell ref="P139:R139"/>
    <mergeCell ref="S139:U139"/>
    <mergeCell ref="V139:X139"/>
    <mergeCell ref="Y139:AA139"/>
    <mergeCell ref="AB139:AD139"/>
    <mergeCell ref="AE139:AG139"/>
    <mergeCell ref="D140:F140"/>
    <mergeCell ref="G140:I140"/>
    <mergeCell ref="J140:L140"/>
    <mergeCell ref="M140:O140"/>
    <mergeCell ref="P140:R140"/>
    <mergeCell ref="S140:U140"/>
    <mergeCell ref="V140:X140"/>
    <mergeCell ref="Y140:AA140"/>
    <mergeCell ref="AB140:AD140"/>
    <mergeCell ref="AE140:AG140"/>
    <mergeCell ref="D141:F141"/>
    <mergeCell ref="G141:I141"/>
    <mergeCell ref="J141:L141"/>
    <mergeCell ref="M141:O141"/>
    <mergeCell ref="P141:R141"/>
    <mergeCell ref="S141:U141"/>
    <mergeCell ref="V141:X141"/>
    <mergeCell ref="Y141:AA141"/>
    <mergeCell ref="AB141:AD141"/>
    <mergeCell ref="AE141:AG141"/>
    <mergeCell ref="B146:B149"/>
    <mergeCell ref="D146:F146"/>
    <mergeCell ref="G146:I146"/>
    <mergeCell ref="J146:L146"/>
    <mergeCell ref="M146:O146"/>
    <mergeCell ref="P146:R146"/>
    <mergeCell ref="S146:U146"/>
    <mergeCell ref="V146:X146"/>
    <mergeCell ref="Y146:AA146"/>
    <mergeCell ref="D147:F147"/>
    <mergeCell ref="G147:I147"/>
    <mergeCell ref="J147:L147"/>
    <mergeCell ref="M147:O147"/>
    <mergeCell ref="P147:R147"/>
    <mergeCell ref="S147:U147"/>
    <mergeCell ref="V147:X147"/>
    <mergeCell ref="Y147:AA147"/>
    <mergeCell ref="P148:R148"/>
    <mergeCell ref="S148:U148"/>
    <mergeCell ref="V148:X148"/>
    <mergeCell ref="Y148:AA148"/>
    <mergeCell ref="D148:F148"/>
    <mergeCell ref="G148:I148"/>
    <mergeCell ref="J148:L148"/>
    <mergeCell ref="M148:O148"/>
    <mergeCell ref="P165:R165"/>
    <mergeCell ref="S165:U165"/>
    <mergeCell ref="V165:X165"/>
    <mergeCell ref="Y165:AA165"/>
    <mergeCell ref="D165:F165"/>
    <mergeCell ref="G165:I165"/>
    <mergeCell ref="J165:L165"/>
    <mergeCell ref="M165:O165"/>
    <mergeCell ref="P166:R166"/>
    <mergeCell ref="S166:U166"/>
    <mergeCell ref="V166:X166"/>
    <mergeCell ref="Y166:AA166"/>
    <mergeCell ref="D166:F166"/>
    <mergeCell ref="G166:I166"/>
    <mergeCell ref="J166:L166"/>
    <mergeCell ref="M166:O166"/>
    <mergeCell ref="V167:X167"/>
    <mergeCell ref="V173:X173"/>
    <mergeCell ref="D167:F167"/>
    <mergeCell ref="G167:I167"/>
    <mergeCell ref="J167:L167"/>
    <mergeCell ref="M167:O167"/>
    <mergeCell ref="Y167:AA167"/>
    <mergeCell ref="D168:F168"/>
    <mergeCell ref="G168:I168"/>
    <mergeCell ref="J168:L168"/>
    <mergeCell ref="M168:O168"/>
    <mergeCell ref="P168:R168"/>
    <mergeCell ref="S168:U168"/>
    <mergeCell ref="V168:X168"/>
    <mergeCell ref="P167:R167"/>
    <mergeCell ref="S167:U167"/>
    <mergeCell ref="AB192:AD192"/>
    <mergeCell ref="Y168:AA168"/>
    <mergeCell ref="AB168:AD168"/>
    <mergeCell ref="B173:B176"/>
    <mergeCell ref="D173:F173"/>
    <mergeCell ref="G173:I173"/>
    <mergeCell ref="J173:L173"/>
    <mergeCell ref="M173:O173"/>
    <mergeCell ref="P173:R173"/>
    <mergeCell ref="S173:U173"/>
    <mergeCell ref="AB193:AD193"/>
    <mergeCell ref="AE175:AG175"/>
    <mergeCell ref="D192:F192"/>
    <mergeCell ref="G192:I192"/>
    <mergeCell ref="J192:L192"/>
    <mergeCell ref="M192:O192"/>
    <mergeCell ref="P192:R192"/>
    <mergeCell ref="S192:U192"/>
    <mergeCell ref="V192:X192"/>
    <mergeCell ref="Y192:AA192"/>
    <mergeCell ref="AB194:AD194"/>
    <mergeCell ref="AE192:AG192"/>
    <mergeCell ref="D193:F193"/>
    <mergeCell ref="G193:I193"/>
    <mergeCell ref="J193:L193"/>
    <mergeCell ref="M193:O193"/>
    <mergeCell ref="P193:R193"/>
    <mergeCell ref="S193:U193"/>
    <mergeCell ref="V193:X193"/>
    <mergeCell ref="Y193:AA193"/>
    <mergeCell ref="AB195:AD195"/>
    <mergeCell ref="AE193:AG193"/>
    <mergeCell ref="D194:F194"/>
    <mergeCell ref="G194:I194"/>
    <mergeCell ref="J194:L194"/>
    <mergeCell ref="M194:O194"/>
    <mergeCell ref="P194:R194"/>
    <mergeCell ref="S194:U194"/>
    <mergeCell ref="V194:X194"/>
    <mergeCell ref="Y194:AA194"/>
    <mergeCell ref="AE195:AG195"/>
    <mergeCell ref="AE194:AG194"/>
    <mergeCell ref="D195:F195"/>
    <mergeCell ref="G195:I195"/>
    <mergeCell ref="J195:L195"/>
    <mergeCell ref="M195:O195"/>
    <mergeCell ref="P195:R195"/>
    <mergeCell ref="S195:U195"/>
    <mergeCell ref="V195:X195"/>
    <mergeCell ref="Y195:AA195"/>
    <mergeCell ref="P34:R34"/>
    <mergeCell ref="S34:U34"/>
    <mergeCell ref="V34:X34"/>
    <mergeCell ref="Y34:AA34"/>
    <mergeCell ref="D34:F34"/>
    <mergeCell ref="G34:I34"/>
    <mergeCell ref="J34:L34"/>
    <mergeCell ref="M34:O34"/>
    <mergeCell ref="P35:R35"/>
    <mergeCell ref="S35:U35"/>
    <mergeCell ref="V35:X35"/>
    <mergeCell ref="Y35:AA35"/>
    <mergeCell ref="D35:F35"/>
    <mergeCell ref="G35:I35"/>
    <mergeCell ref="J35:L35"/>
    <mergeCell ref="M35:O35"/>
    <mergeCell ref="P61:R61"/>
    <mergeCell ref="S61:U61"/>
    <mergeCell ref="V61:X61"/>
    <mergeCell ref="Y61:AA61"/>
    <mergeCell ref="D61:F61"/>
    <mergeCell ref="G61:I61"/>
    <mergeCell ref="J61:L61"/>
    <mergeCell ref="M61:O61"/>
    <mergeCell ref="P62:R62"/>
    <mergeCell ref="S62:U62"/>
    <mergeCell ref="V62:X62"/>
    <mergeCell ref="Y62:AA62"/>
    <mergeCell ref="D62:F62"/>
    <mergeCell ref="G62:I62"/>
    <mergeCell ref="J62:L62"/>
    <mergeCell ref="M62:O62"/>
    <mergeCell ref="P88:R88"/>
    <mergeCell ref="S88:U88"/>
    <mergeCell ref="V88:X88"/>
    <mergeCell ref="Y88:AA88"/>
    <mergeCell ref="D88:F88"/>
    <mergeCell ref="G88:I88"/>
    <mergeCell ref="J88:L88"/>
    <mergeCell ref="M88:O88"/>
    <mergeCell ref="AB88:AD88"/>
    <mergeCell ref="AE88:AG88"/>
    <mergeCell ref="D89:F89"/>
    <mergeCell ref="G89:I89"/>
    <mergeCell ref="J89:L89"/>
    <mergeCell ref="M89:O89"/>
    <mergeCell ref="P89:R89"/>
    <mergeCell ref="S89:U89"/>
    <mergeCell ref="V89:X89"/>
    <mergeCell ref="Y89:AA89"/>
    <mergeCell ref="AB89:AD89"/>
    <mergeCell ref="AE89:AG89"/>
    <mergeCell ref="D115:F115"/>
    <mergeCell ref="G115:I115"/>
    <mergeCell ref="J115:L115"/>
    <mergeCell ref="M115:O115"/>
    <mergeCell ref="P115:R115"/>
    <mergeCell ref="S115:U115"/>
    <mergeCell ref="V115:X115"/>
    <mergeCell ref="Y115:AA115"/>
    <mergeCell ref="P116:R116"/>
    <mergeCell ref="S116:U116"/>
    <mergeCell ref="V116:X116"/>
    <mergeCell ref="Y116:AA116"/>
    <mergeCell ref="D116:F116"/>
    <mergeCell ref="G116:I116"/>
    <mergeCell ref="J116:L116"/>
    <mergeCell ref="M116:O116"/>
    <mergeCell ref="AB116:AD116"/>
    <mergeCell ref="AE116:AG116"/>
    <mergeCell ref="D142:F142"/>
    <mergeCell ref="G142:I142"/>
    <mergeCell ref="J142:L142"/>
    <mergeCell ref="M142:O142"/>
    <mergeCell ref="P142:R142"/>
    <mergeCell ref="S142:U142"/>
    <mergeCell ref="V142:X142"/>
    <mergeCell ref="Y142:AA142"/>
    <mergeCell ref="AB142:AD142"/>
    <mergeCell ref="AE142:AG142"/>
    <mergeCell ref="D143:F143"/>
    <mergeCell ref="G143:I143"/>
    <mergeCell ref="J143:L143"/>
    <mergeCell ref="M143:O143"/>
    <mergeCell ref="P143:R143"/>
    <mergeCell ref="S143:U143"/>
    <mergeCell ref="V143:X143"/>
    <mergeCell ref="Y143:AA143"/>
    <mergeCell ref="AB143:AD143"/>
    <mergeCell ref="AE143:AG143"/>
    <mergeCell ref="D169:F169"/>
    <mergeCell ref="G169:I169"/>
    <mergeCell ref="J169:L169"/>
    <mergeCell ref="M169:O169"/>
    <mergeCell ref="P169:R169"/>
    <mergeCell ref="S169:U169"/>
    <mergeCell ref="V169:X169"/>
    <mergeCell ref="Y169:AA169"/>
    <mergeCell ref="AB169:AD169"/>
    <mergeCell ref="D170:F170"/>
    <mergeCell ref="G170:I170"/>
    <mergeCell ref="J170:L170"/>
    <mergeCell ref="M170:O170"/>
    <mergeCell ref="P170:R170"/>
    <mergeCell ref="S170:U170"/>
    <mergeCell ref="V170:X170"/>
    <mergeCell ref="Y170:AA170"/>
    <mergeCell ref="AB170:AD170"/>
    <mergeCell ref="P196:R196"/>
    <mergeCell ref="S196:U196"/>
    <mergeCell ref="V196:X196"/>
    <mergeCell ref="Y196:AA196"/>
    <mergeCell ref="D196:F196"/>
    <mergeCell ref="G196:I196"/>
    <mergeCell ref="J196:L196"/>
    <mergeCell ref="M196:O196"/>
    <mergeCell ref="AB196:AD196"/>
    <mergeCell ref="AE196:AG196"/>
    <mergeCell ref="D197:F197"/>
    <mergeCell ref="G197:I197"/>
    <mergeCell ref="J197:L197"/>
    <mergeCell ref="M197:O197"/>
    <mergeCell ref="P197:R197"/>
    <mergeCell ref="S197:U197"/>
    <mergeCell ref="V197:X197"/>
    <mergeCell ref="Y197:AA197"/>
    <mergeCell ref="V224:X224"/>
    <mergeCell ref="AB197:AD197"/>
    <mergeCell ref="AE197:AG197"/>
    <mergeCell ref="D223:F223"/>
    <mergeCell ref="G223:I223"/>
    <mergeCell ref="J223:L223"/>
    <mergeCell ref="M223:O223"/>
    <mergeCell ref="P223:R223"/>
    <mergeCell ref="S223:U223"/>
    <mergeCell ref="V223:X223"/>
    <mergeCell ref="D224:F224"/>
    <mergeCell ref="G224:I224"/>
    <mergeCell ref="J224:L224"/>
    <mergeCell ref="M224:O224"/>
    <mergeCell ref="P224:R224"/>
    <mergeCell ref="S224:U224"/>
    <mergeCell ref="Y224:AA224"/>
    <mergeCell ref="AB224:AD224"/>
    <mergeCell ref="AE224:AG224"/>
    <mergeCell ref="AH224:AJ224"/>
    <mergeCell ref="AB223:AD223"/>
    <mergeCell ref="AE223:AG223"/>
    <mergeCell ref="AH223:AJ223"/>
    <mergeCell ref="Y223:AA223"/>
    <mergeCell ref="D251:F251"/>
    <mergeCell ref="G251:I251"/>
    <mergeCell ref="J251:L251"/>
    <mergeCell ref="M251:O251"/>
    <mergeCell ref="D250:F250"/>
    <mergeCell ref="G250:I250"/>
    <mergeCell ref="J250:L250"/>
    <mergeCell ref="M250:O250"/>
    <mergeCell ref="S251:U251"/>
    <mergeCell ref="V251:X251"/>
    <mergeCell ref="Y251:AA251"/>
    <mergeCell ref="D277:F277"/>
    <mergeCell ref="G277:I277"/>
    <mergeCell ref="J277:L277"/>
    <mergeCell ref="M277:O277"/>
    <mergeCell ref="P277:R277"/>
    <mergeCell ref="S277:U277"/>
    <mergeCell ref="V277:X277"/>
    <mergeCell ref="D304:F304"/>
    <mergeCell ref="G304:I304"/>
    <mergeCell ref="J304:L304"/>
    <mergeCell ref="M304:O304"/>
    <mergeCell ref="D278:F278"/>
    <mergeCell ref="G278:I278"/>
    <mergeCell ref="J278:L278"/>
    <mergeCell ref="M278:O278"/>
    <mergeCell ref="D282:F282"/>
    <mergeCell ref="G282:I282"/>
    <mergeCell ref="Y305:AA305"/>
    <mergeCell ref="P278:R278"/>
    <mergeCell ref="S278:U278"/>
    <mergeCell ref="V278:X278"/>
    <mergeCell ref="P304:R304"/>
    <mergeCell ref="S304:U304"/>
    <mergeCell ref="V304:X304"/>
    <mergeCell ref="V281:X281"/>
    <mergeCell ref="Y281:AA281"/>
    <mergeCell ref="P282:R282"/>
    <mergeCell ref="AB305:AD305"/>
    <mergeCell ref="Y304:AA304"/>
    <mergeCell ref="AB304:AD304"/>
    <mergeCell ref="D305:F305"/>
    <mergeCell ref="G305:I305"/>
    <mergeCell ref="J305:L305"/>
    <mergeCell ref="M305:O305"/>
    <mergeCell ref="P305:R305"/>
    <mergeCell ref="S305:U305"/>
    <mergeCell ref="V305:X305"/>
  </mergeCells>
  <printOptions/>
  <pageMargins left="0.3937007874015748" right="0.1968503937007874" top="0.5905511811023623" bottom="0.1968503937007874" header="0.5118110236220472" footer="0.11811023622047245"/>
  <pageSetup horizontalDpi="600" verticalDpi="600" orientation="portrait" paperSize="9" scale="32" r:id="rId1"/>
  <rowBreaks count="1" manualBreakCount="1">
    <brk id="144" max="36" man="1"/>
  </rowBreaks>
</worksheet>
</file>

<file path=xl/worksheets/sheet2.xml><?xml version="1.0" encoding="utf-8"?>
<worksheet xmlns="http://schemas.openxmlformats.org/spreadsheetml/2006/main" xmlns:r="http://schemas.openxmlformats.org/officeDocument/2006/relationships">
  <dimension ref="B2:O89"/>
  <sheetViews>
    <sheetView zoomScale="75" zoomScaleNormal="75" zoomScalePageLayoutView="0" workbookViewId="0" topLeftCell="A1">
      <selection activeCell="X78" sqref="X78"/>
    </sheetView>
  </sheetViews>
  <sheetFormatPr defaultColWidth="12.59765625" defaultRowHeight="19.5" customHeight="1"/>
  <cols>
    <col min="1" max="1" width="2.59765625" style="16" customWidth="1"/>
    <col min="2" max="2" width="10.59765625" style="5" customWidth="1"/>
    <col min="3" max="3" width="14.59765625" style="16" customWidth="1"/>
    <col min="4" max="4" width="6.59765625" style="102" customWidth="1"/>
    <col min="5" max="14" width="8.59765625" style="16" customWidth="1"/>
    <col min="15" max="21" width="2.59765625" style="16" customWidth="1"/>
    <col min="22" max="16384" width="12.59765625" style="16" customWidth="1"/>
  </cols>
  <sheetData>
    <row r="1" ht="19.5" customHeight="1" thickBot="1"/>
    <row r="2" spans="2:10" s="105" customFormat="1" ht="39.75" customHeight="1" thickBot="1">
      <c r="B2" s="106"/>
      <c r="C2" s="531" t="s">
        <v>47</v>
      </c>
      <c r="D2" s="532"/>
      <c r="E2" s="532"/>
      <c r="F2" s="532"/>
      <c r="G2" s="532"/>
      <c r="H2" s="532"/>
      <c r="I2" s="532"/>
      <c r="J2" s="533"/>
    </row>
    <row r="3" spans="6:11" ht="19.5" customHeight="1" thickBot="1">
      <c r="F3" s="27"/>
      <c r="G3" s="27"/>
      <c r="H3" s="27"/>
      <c r="I3" s="27"/>
      <c r="J3" s="27"/>
      <c r="K3" s="27"/>
    </row>
    <row r="4" spans="2:14" s="224" customFormat="1" ht="39.75" customHeight="1" thickBot="1">
      <c r="B4" s="231" t="s">
        <v>52</v>
      </c>
      <c r="C4" s="232" t="s">
        <v>51</v>
      </c>
      <c r="D4" s="233" t="s">
        <v>1</v>
      </c>
      <c r="E4" s="234" t="s">
        <v>18</v>
      </c>
      <c r="F4" s="235" t="s">
        <v>17</v>
      </c>
      <c r="G4" s="235" t="s">
        <v>19</v>
      </c>
      <c r="H4" s="235" t="s">
        <v>20</v>
      </c>
      <c r="I4" s="235" t="s">
        <v>21</v>
      </c>
      <c r="J4" s="235" t="s">
        <v>78</v>
      </c>
      <c r="K4" s="235" t="s">
        <v>79</v>
      </c>
      <c r="L4" s="235" t="s">
        <v>10</v>
      </c>
      <c r="M4" s="235" t="s">
        <v>80</v>
      </c>
      <c r="N4" s="236" t="s">
        <v>33</v>
      </c>
    </row>
    <row r="5" spans="2:14" ht="19.5" customHeight="1">
      <c r="B5" s="538" t="s">
        <v>49</v>
      </c>
      <c r="C5" s="218" t="s">
        <v>0</v>
      </c>
      <c r="D5" s="219">
        <v>12</v>
      </c>
      <c r="E5" s="220">
        <v>11</v>
      </c>
      <c r="F5" s="221">
        <v>1</v>
      </c>
      <c r="G5" s="221"/>
      <c r="H5" s="221"/>
      <c r="I5" s="221"/>
      <c r="J5" s="221"/>
      <c r="K5" s="221"/>
      <c r="L5" s="225"/>
      <c r="M5" s="221"/>
      <c r="N5" s="222"/>
    </row>
    <row r="6" spans="2:14" ht="19.5" customHeight="1">
      <c r="B6" s="535"/>
      <c r="C6" s="170" t="s">
        <v>34</v>
      </c>
      <c r="D6" s="171">
        <v>8</v>
      </c>
      <c r="E6" s="172">
        <v>4</v>
      </c>
      <c r="F6" s="173">
        <v>2</v>
      </c>
      <c r="G6" s="173">
        <v>1</v>
      </c>
      <c r="H6" s="173"/>
      <c r="I6" s="173"/>
      <c r="J6" s="173"/>
      <c r="K6" s="173"/>
      <c r="L6" s="174"/>
      <c r="M6" s="173">
        <v>1</v>
      </c>
      <c r="N6" s="175"/>
    </row>
    <row r="7" spans="2:14" ht="19.5" customHeight="1">
      <c r="B7" s="535"/>
      <c r="C7" s="61" t="s">
        <v>35</v>
      </c>
      <c r="D7" s="103">
        <v>20</v>
      </c>
      <c r="E7" s="62">
        <v>15</v>
      </c>
      <c r="F7" s="94">
        <v>3</v>
      </c>
      <c r="G7" s="94">
        <v>1</v>
      </c>
      <c r="H7" s="94" t="s">
        <v>88</v>
      </c>
      <c r="I7" s="94" t="s">
        <v>88</v>
      </c>
      <c r="J7" s="94"/>
      <c r="K7" s="94"/>
      <c r="L7" s="104"/>
      <c r="M7" s="94">
        <v>1</v>
      </c>
      <c r="N7" s="98" t="s">
        <v>88</v>
      </c>
    </row>
    <row r="8" spans="2:14" ht="19.5" customHeight="1">
      <c r="B8" s="535"/>
      <c r="C8" s="107" t="s">
        <v>67</v>
      </c>
      <c r="D8" s="163">
        <v>8</v>
      </c>
      <c r="E8" s="108"/>
      <c r="F8" s="133">
        <v>3</v>
      </c>
      <c r="G8" s="133">
        <v>2</v>
      </c>
      <c r="H8" s="133">
        <v>1</v>
      </c>
      <c r="I8" s="133"/>
      <c r="J8" s="133"/>
      <c r="K8" s="133"/>
      <c r="L8" s="164"/>
      <c r="M8" s="133">
        <v>2</v>
      </c>
      <c r="N8" s="148"/>
    </row>
    <row r="9" spans="2:14" ht="19.5" customHeight="1">
      <c r="B9" s="535"/>
      <c r="C9" s="143" t="s">
        <v>71</v>
      </c>
      <c r="D9" s="176">
        <v>20</v>
      </c>
      <c r="E9" s="145">
        <v>11</v>
      </c>
      <c r="F9" s="144">
        <v>4</v>
      </c>
      <c r="G9" s="144">
        <v>2</v>
      </c>
      <c r="H9" s="144">
        <v>1</v>
      </c>
      <c r="I9" s="144" t="s">
        <v>88</v>
      </c>
      <c r="J9" s="144" t="s">
        <v>88</v>
      </c>
      <c r="K9" s="144" t="s">
        <v>88</v>
      </c>
      <c r="L9" s="177" t="s">
        <v>88</v>
      </c>
      <c r="M9" s="144">
        <v>2</v>
      </c>
      <c r="N9" s="149" t="s">
        <v>88</v>
      </c>
    </row>
    <row r="10" spans="2:14" ht="19.5" customHeight="1">
      <c r="B10" s="535"/>
      <c r="C10" s="138" t="s">
        <v>69</v>
      </c>
      <c r="D10" s="178">
        <v>4</v>
      </c>
      <c r="E10" s="140"/>
      <c r="F10" s="139">
        <v>2</v>
      </c>
      <c r="G10" s="139">
        <v>1</v>
      </c>
      <c r="H10" s="139"/>
      <c r="I10" s="139"/>
      <c r="J10" s="139"/>
      <c r="K10" s="139"/>
      <c r="L10" s="48"/>
      <c r="M10" s="139">
        <v>1</v>
      </c>
      <c r="N10" s="150"/>
    </row>
    <row r="11" spans="2:14" ht="19.5" customHeight="1">
      <c r="B11" s="537"/>
      <c r="C11" s="179" t="s">
        <v>73</v>
      </c>
      <c r="D11" s="180">
        <v>16</v>
      </c>
      <c r="E11" s="181">
        <v>11</v>
      </c>
      <c r="F11" s="182">
        <v>3</v>
      </c>
      <c r="G11" s="182">
        <v>1</v>
      </c>
      <c r="H11" s="182" t="s">
        <v>88</v>
      </c>
      <c r="I11" s="182" t="s">
        <v>88</v>
      </c>
      <c r="J11" s="182"/>
      <c r="K11" s="182"/>
      <c r="L11" s="183"/>
      <c r="M11" s="182">
        <v>1</v>
      </c>
      <c r="N11" s="184" t="s">
        <v>88</v>
      </c>
    </row>
    <row r="12" spans="2:14" ht="19.5" customHeight="1">
      <c r="B12" s="536" t="s">
        <v>36</v>
      </c>
      <c r="C12" s="158" t="s">
        <v>0</v>
      </c>
      <c r="D12" s="159">
        <v>25</v>
      </c>
      <c r="E12" s="160">
        <v>19</v>
      </c>
      <c r="F12" s="161">
        <v>5</v>
      </c>
      <c r="G12" s="161"/>
      <c r="H12" s="161"/>
      <c r="I12" s="161"/>
      <c r="J12" s="161"/>
      <c r="K12" s="161"/>
      <c r="L12" s="161"/>
      <c r="M12" s="161"/>
      <c r="N12" s="162">
        <v>1</v>
      </c>
    </row>
    <row r="13" spans="2:14" ht="19.5" customHeight="1">
      <c r="B13" s="535"/>
      <c r="C13" s="170" t="s">
        <v>34</v>
      </c>
      <c r="D13" s="171">
        <v>14</v>
      </c>
      <c r="E13" s="172">
        <v>7</v>
      </c>
      <c r="F13" s="173">
        <v>4</v>
      </c>
      <c r="G13" s="173">
        <v>1</v>
      </c>
      <c r="H13" s="173">
        <v>1</v>
      </c>
      <c r="I13" s="173">
        <v>1</v>
      </c>
      <c r="J13" s="173"/>
      <c r="K13" s="173"/>
      <c r="L13" s="173"/>
      <c r="M13" s="173"/>
      <c r="N13" s="175"/>
    </row>
    <row r="14" spans="2:14" ht="19.5" customHeight="1">
      <c r="B14" s="535"/>
      <c r="C14" s="61" t="s">
        <v>35</v>
      </c>
      <c r="D14" s="103">
        <v>39</v>
      </c>
      <c r="E14" s="62">
        <v>26</v>
      </c>
      <c r="F14" s="94">
        <v>9</v>
      </c>
      <c r="G14" s="94">
        <v>1</v>
      </c>
      <c r="H14" s="94">
        <v>1</v>
      </c>
      <c r="I14" s="94">
        <v>1</v>
      </c>
      <c r="J14" s="94"/>
      <c r="K14" s="94"/>
      <c r="L14" s="94" t="s">
        <v>88</v>
      </c>
      <c r="M14" s="94"/>
      <c r="N14" s="98">
        <v>1</v>
      </c>
    </row>
    <row r="15" spans="2:14" ht="19.5" customHeight="1">
      <c r="B15" s="535"/>
      <c r="C15" s="165" t="s">
        <v>67</v>
      </c>
      <c r="D15" s="166">
        <v>14</v>
      </c>
      <c r="E15" s="167"/>
      <c r="F15" s="168">
        <v>6</v>
      </c>
      <c r="G15" s="168">
        <v>3</v>
      </c>
      <c r="H15" s="168">
        <v>2</v>
      </c>
      <c r="I15" s="168">
        <v>2</v>
      </c>
      <c r="J15" s="168"/>
      <c r="K15" s="168"/>
      <c r="L15" s="168">
        <v>1</v>
      </c>
      <c r="M15" s="168"/>
      <c r="N15" s="169"/>
    </row>
    <row r="16" spans="2:14" ht="19.5" customHeight="1">
      <c r="B16" s="535"/>
      <c r="C16" s="143" t="s">
        <v>71</v>
      </c>
      <c r="D16" s="176">
        <v>39</v>
      </c>
      <c r="E16" s="145">
        <v>19</v>
      </c>
      <c r="F16" s="144">
        <v>11</v>
      </c>
      <c r="G16" s="144">
        <v>3</v>
      </c>
      <c r="H16" s="144">
        <v>2</v>
      </c>
      <c r="I16" s="144">
        <v>2</v>
      </c>
      <c r="J16" s="144" t="s">
        <v>88</v>
      </c>
      <c r="K16" s="144" t="s">
        <v>88</v>
      </c>
      <c r="L16" s="144">
        <v>1</v>
      </c>
      <c r="M16" s="144" t="s">
        <v>88</v>
      </c>
      <c r="N16" s="149">
        <v>1</v>
      </c>
    </row>
    <row r="17" spans="2:14" ht="19.5" customHeight="1">
      <c r="B17" s="535"/>
      <c r="C17" s="138" t="s">
        <v>69</v>
      </c>
      <c r="D17" s="185">
        <v>7</v>
      </c>
      <c r="E17" s="186"/>
      <c r="F17" s="187">
        <v>2</v>
      </c>
      <c r="G17" s="187">
        <v>2</v>
      </c>
      <c r="H17" s="187">
        <v>1</v>
      </c>
      <c r="I17" s="187">
        <v>1</v>
      </c>
      <c r="J17" s="187"/>
      <c r="K17" s="187"/>
      <c r="L17" s="187">
        <v>1</v>
      </c>
      <c r="M17" s="187"/>
      <c r="N17" s="188"/>
    </row>
    <row r="18" spans="2:14" ht="19.5" customHeight="1">
      <c r="B18" s="537"/>
      <c r="C18" s="179" t="s">
        <v>73</v>
      </c>
      <c r="D18" s="180">
        <v>32</v>
      </c>
      <c r="E18" s="181">
        <v>19</v>
      </c>
      <c r="F18" s="182">
        <v>7</v>
      </c>
      <c r="G18" s="182">
        <v>2</v>
      </c>
      <c r="H18" s="182">
        <v>1</v>
      </c>
      <c r="I18" s="182">
        <v>1</v>
      </c>
      <c r="J18" s="182"/>
      <c r="K18" s="182"/>
      <c r="L18" s="182">
        <v>1</v>
      </c>
      <c r="M18" s="182"/>
      <c r="N18" s="184">
        <v>1</v>
      </c>
    </row>
    <row r="19" spans="2:15" ht="19.5" customHeight="1">
      <c r="B19" s="534" t="s">
        <v>37</v>
      </c>
      <c r="C19" s="189" t="s">
        <v>77</v>
      </c>
      <c r="D19" s="190">
        <v>32</v>
      </c>
      <c r="E19" s="191">
        <v>25</v>
      </c>
      <c r="F19" s="192">
        <v>4</v>
      </c>
      <c r="G19" s="192"/>
      <c r="H19" s="192"/>
      <c r="I19" s="192"/>
      <c r="J19" s="192"/>
      <c r="K19" s="192"/>
      <c r="L19" s="192">
        <v>1</v>
      </c>
      <c r="M19" s="192"/>
      <c r="N19" s="193">
        <v>2</v>
      </c>
      <c r="O19" s="54"/>
    </row>
    <row r="20" spans="2:15" ht="19.5" customHeight="1">
      <c r="B20" s="535"/>
      <c r="C20" s="170" t="s">
        <v>74</v>
      </c>
      <c r="D20" s="171">
        <v>20</v>
      </c>
      <c r="E20" s="172">
        <v>10</v>
      </c>
      <c r="F20" s="173">
        <v>6</v>
      </c>
      <c r="G20" s="173">
        <v>2</v>
      </c>
      <c r="H20" s="173">
        <v>1</v>
      </c>
      <c r="I20" s="173"/>
      <c r="J20" s="173">
        <v>1</v>
      </c>
      <c r="K20" s="173"/>
      <c r="L20" s="173"/>
      <c r="M20" s="173"/>
      <c r="N20" s="175"/>
      <c r="O20" s="26"/>
    </row>
    <row r="21" spans="2:15" ht="19.5" customHeight="1">
      <c r="B21" s="535"/>
      <c r="C21" s="61" t="s">
        <v>75</v>
      </c>
      <c r="D21" s="103">
        <v>52</v>
      </c>
      <c r="E21" s="62">
        <v>35</v>
      </c>
      <c r="F21" s="94">
        <v>10</v>
      </c>
      <c r="G21" s="94">
        <v>2</v>
      </c>
      <c r="H21" s="94">
        <v>1</v>
      </c>
      <c r="I21" s="94" t="s">
        <v>88</v>
      </c>
      <c r="J21" s="94">
        <v>1</v>
      </c>
      <c r="K21" s="94" t="s">
        <v>88</v>
      </c>
      <c r="L21" s="94">
        <v>1</v>
      </c>
      <c r="M21" s="94"/>
      <c r="N21" s="98">
        <v>2</v>
      </c>
      <c r="O21" s="54"/>
    </row>
    <row r="22" spans="2:15" ht="19.5" customHeight="1">
      <c r="B22" s="535"/>
      <c r="C22" s="165" t="s">
        <v>66</v>
      </c>
      <c r="D22" s="166">
        <v>20</v>
      </c>
      <c r="E22" s="167"/>
      <c r="F22" s="168">
        <v>9</v>
      </c>
      <c r="G22" s="168">
        <v>5</v>
      </c>
      <c r="H22" s="168">
        <v>3</v>
      </c>
      <c r="I22" s="168">
        <v>1</v>
      </c>
      <c r="J22" s="168"/>
      <c r="K22" s="168"/>
      <c r="L22" s="168">
        <v>2</v>
      </c>
      <c r="M22" s="168"/>
      <c r="N22" s="169"/>
      <c r="O22" s="54"/>
    </row>
    <row r="23" spans="2:15" ht="19.5" customHeight="1">
      <c r="B23" s="535"/>
      <c r="C23" s="203" t="s">
        <v>70</v>
      </c>
      <c r="D23" s="194">
        <v>52</v>
      </c>
      <c r="E23" s="195">
        <v>25</v>
      </c>
      <c r="F23" s="196">
        <v>13</v>
      </c>
      <c r="G23" s="196">
        <v>5</v>
      </c>
      <c r="H23" s="196">
        <v>3</v>
      </c>
      <c r="I23" s="196">
        <v>1</v>
      </c>
      <c r="J23" s="196" t="s">
        <v>88</v>
      </c>
      <c r="K23" s="196" t="s">
        <v>88</v>
      </c>
      <c r="L23" s="196">
        <v>3</v>
      </c>
      <c r="M23" s="196" t="s">
        <v>88</v>
      </c>
      <c r="N23" s="197">
        <v>2</v>
      </c>
      <c r="O23" s="54"/>
    </row>
    <row r="24" spans="2:15" ht="19.5" customHeight="1">
      <c r="B24" s="535"/>
      <c r="C24" s="198" t="s">
        <v>68</v>
      </c>
      <c r="D24" s="199">
        <v>11</v>
      </c>
      <c r="E24" s="200"/>
      <c r="F24" s="201">
        <v>4</v>
      </c>
      <c r="G24" s="201">
        <v>3</v>
      </c>
      <c r="H24" s="201">
        <v>2</v>
      </c>
      <c r="I24" s="201">
        <v>1</v>
      </c>
      <c r="J24" s="201"/>
      <c r="K24" s="201"/>
      <c r="L24" s="201">
        <v>1</v>
      </c>
      <c r="M24" s="201"/>
      <c r="N24" s="202"/>
      <c r="O24" s="54"/>
    </row>
    <row r="25" spans="2:15" ht="19.5" customHeight="1">
      <c r="B25" s="535"/>
      <c r="C25" s="179" t="s">
        <v>72</v>
      </c>
      <c r="D25" s="180">
        <v>43</v>
      </c>
      <c r="E25" s="181">
        <v>25</v>
      </c>
      <c r="F25" s="182">
        <v>8</v>
      </c>
      <c r="G25" s="182">
        <v>3</v>
      </c>
      <c r="H25" s="182">
        <v>2</v>
      </c>
      <c r="I25" s="182">
        <v>1</v>
      </c>
      <c r="J25" s="182" t="s">
        <v>88</v>
      </c>
      <c r="K25" s="182" t="s">
        <v>88</v>
      </c>
      <c r="L25" s="182">
        <v>2</v>
      </c>
      <c r="M25" s="182"/>
      <c r="N25" s="184">
        <v>2</v>
      </c>
      <c r="O25" s="54"/>
    </row>
    <row r="26" spans="2:14" ht="19.5" customHeight="1">
      <c r="B26" s="536" t="s">
        <v>38</v>
      </c>
      <c r="C26" s="189" t="s">
        <v>77</v>
      </c>
      <c r="D26" s="159">
        <v>34</v>
      </c>
      <c r="E26" s="160">
        <v>28</v>
      </c>
      <c r="F26" s="161">
        <v>5</v>
      </c>
      <c r="G26" s="161"/>
      <c r="H26" s="161"/>
      <c r="I26" s="161"/>
      <c r="J26" s="161"/>
      <c r="K26" s="161"/>
      <c r="L26" s="161">
        <v>1</v>
      </c>
      <c r="M26" s="161"/>
      <c r="N26" s="162"/>
    </row>
    <row r="27" spans="2:14" ht="19.5" customHeight="1">
      <c r="B27" s="535"/>
      <c r="C27" s="170" t="s">
        <v>74</v>
      </c>
      <c r="D27" s="171">
        <v>22</v>
      </c>
      <c r="E27" s="172">
        <v>11</v>
      </c>
      <c r="F27" s="173">
        <v>6</v>
      </c>
      <c r="G27" s="173">
        <v>2</v>
      </c>
      <c r="H27" s="173">
        <v>1</v>
      </c>
      <c r="I27" s="173">
        <v>1</v>
      </c>
      <c r="J27" s="173"/>
      <c r="K27" s="173"/>
      <c r="L27" s="173">
        <v>1</v>
      </c>
      <c r="M27" s="173"/>
      <c r="N27" s="175"/>
    </row>
    <row r="28" spans="2:14" ht="19.5" customHeight="1">
      <c r="B28" s="535"/>
      <c r="C28" s="61" t="s">
        <v>75</v>
      </c>
      <c r="D28" s="103">
        <v>56</v>
      </c>
      <c r="E28" s="62">
        <v>39</v>
      </c>
      <c r="F28" s="94">
        <v>11</v>
      </c>
      <c r="G28" s="94">
        <v>2</v>
      </c>
      <c r="H28" s="94">
        <v>1</v>
      </c>
      <c r="I28" s="94">
        <v>1</v>
      </c>
      <c r="J28" s="94" t="s">
        <v>88</v>
      </c>
      <c r="K28" s="94" t="s">
        <v>88</v>
      </c>
      <c r="L28" s="94">
        <v>2</v>
      </c>
      <c r="M28" s="94"/>
      <c r="N28" s="98" t="s">
        <v>88</v>
      </c>
    </row>
    <row r="29" spans="2:14" ht="19.5" customHeight="1">
      <c r="B29" s="535"/>
      <c r="C29" s="165" t="s">
        <v>66</v>
      </c>
      <c r="D29" s="166">
        <v>22</v>
      </c>
      <c r="E29" s="167"/>
      <c r="F29" s="168">
        <v>9</v>
      </c>
      <c r="G29" s="168">
        <v>5</v>
      </c>
      <c r="H29" s="168">
        <v>3</v>
      </c>
      <c r="I29" s="168">
        <v>2</v>
      </c>
      <c r="J29" s="168"/>
      <c r="K29" s="168"/>
      <c r="L29" s="168">
        <v>3</v>
      </c>
      <c r="M29" s="168"/>
      <c r="N29" s="169"/>
    </row>
    <row r="30" spans="2:14" ht="19.5" customHeight="1">
      <c r="B30" s="535"/>
      <c r="C30" s="203" t="s">
        <v>70</v>
      </c>
      <c r="D30" s="194">
        <v>56</v>
      </c>
      <c r="E30" s="195">
        <v>28</v>
      </c>
      <c r="F30" s="196">
        <v>14</v>
      </c>
      <c r="G30" s="196">
        <v>5</v>
      </c>
      <c r="H30" s="196">
        <v>3</v>
      </c>
      <c r="I30" s="196">
        <v>2</v>
      </c>
      <c r="J30" s="196" t="s">
        <v>88</v>
      </c>
      <c r="K30" s="196" t="s">
        <v>88</v>
      </c>
      <c r="L30" s="196">
        <v>4</v>
      </c>
      <c r="M30" s="196" t="s">
        <v>88</v>
      </c>
      <c r="N30" s="197" t="s">
        <v>88</v>
      </c>
    </row>
    <row r="31" spans="2:14" ht="19.5" customHeight="1">
      <c r="B31" s="535"/>
      <c r="C31" s="198" t="s">
        <v>68</v>
      </c>
      <c r="D31" s="199">
        <v>13</v>
      </c>
      <c r="E31" s="200"/>
      <c r="F31" s="201">
        <v>5</v>
      </c>
      <c r="G31" s="201">
        <v>4</v>
      </c>
      <c r="H31" s="201">
        <v>2</v>
      </c>
      <c r="I31" s="201">
        <v>1</v>
      </c>
      <c r="J31" s="201"/>
      <c r="K31" s="201"/>
      <c r="L31" s="201">
        <v>1</v>
      </c>
      <c r="M31" s="201"/>
      <c r="N31" s="202"/>
    </row>
    <row r="32" spans="2:14" ht="19.5" customHeight="1">
      <c r="B32" s="537"/>
      <c r="C32" s="179" t="s">
        <v>72</v>
      </c>
      <c r="D32" s="180">
        <v>47</v>
      </c>
      <c r="E32" s="181">
        <v>28</v>
      </c>
      <c r="F32" s="182">
        <v>10</v>
      </c>
      <c r="G32" s="182">
        <v>4</v>
      </c>
      <c r="H32" s="182">
        <v>2</v>
      </c>
      <c r="I32" s="182">
        <v>1</v>
      </c>
      <c r="J32" s="182" t="s">
        <v>88</v>
      </c>
      <c r="K32" s="182" t="s">
        <v>88</v>
      </c>
      <c r="L32" s="182">
        <v>2</v>
      </c>
      <c r="M32" s="182"/>
      <c r="N32" s="184" t="s">
        <v>88</v>
      </c>
    </row>
    <row r="33" spans="2:14" ht="19.5" customHeight="1">
      <c r="B33" s="534" t="s">
        <v>39</v>
      </c>
      <c r="C33" s="189" t="s">
        <v>0</v>
      </c>
      <c r="D33" s="190">
        <v>25</v>
      </c>
      <c r="E33" s="191">
        <v>21</v>
      </c>
      <c r="F33" s="192">
        <v>4</v>
      </c>
      <c r="G33" s="192"/>
      <c r="H33" s="192"/>
      <c r="I33" s="192"/>
      <c r="J33" s="192"/>
      <c r="K33" s="192"/>
      <c r="L33" s="192"/>
      <c r="M33" s="192"/>
      <c r="N33" s="193"/>
    </row>
    <row r="34" spans="2:14" ht="19.5" customHeight="1">
      <c r="B34" s="535"/>
      <c r="C34" s="170" t="s">
        <v>74</v>
      </c>
      <c r="D34" s="171">
        <v>17</v>
      </c>
      <c r="E34" s="172">
        <v>8</v>
      </c>
      <c r="F34" s="173">
        <v>5</v>
      </c>
      <c r="G34" s="173">
        <v>2</v>
      </c>
      <c r="H34" s="173">
        <v>1</v>
      </c>
      <c r="I34" s="173"/>
      <c r="J34" s="173"/>
      <c r="K34" s="173"/>
      <c r="L34" s="173">
        <v>1</v>
      </c>
      <c r="M34" s="173"/>
      <c r="N34" s="175"/>
    </row>
    <row r="35" spans="2:14" ht="19.5" customHeight="1">
      <c r="B35" s="535"/>
      <c r="C35" s="61" t="s">
        <v>75</v>
      </c>
      <c r="D35" s="103">
        <v>42</v>
      </c>
      <c r="E35" s="62">
        <v>29</v>
      </c>
      <c r="F35" s="94">
        <v>9</v>
      </c>
      <c r="G35" s="94">
        <v>2</v>
      </c>
      <c r="H35" s="94">
        <v>1</v>
      </c>
      <c r="I35" s="94" t="s">
        <v>88</v>
      </c>
      <c r="J35" s="94" t="s">
        <v>88</v>
      </c>
      <c r="K35" s="94" t="s">
        <v>88</v>
      </c>
      <c r="L35" s="94">
        <v>1</v>
      </c>
      <c r="M35" s="94"/>
      <c r="N35" s="98" t="s">
        <v>88</v>
      </c>
    </row>
    <row r="36" spans="2:14" ht="19.5" customHeight="1">
      <c r="B36" s="535"/>
      <c r="C36" s="165" t="s">
        <v>66</v>
      </c>
      <c r="D36" s="166">
        <v>17</v>
      </c>
      <c r="E36" s="167"/>
      <c r="F36" s="168">
        <v>6</v>
      </c>
      <c r="G36" s="168">
        <v>4</v>
      </c>
      <c r="H36" s="168">
        <v>4</v>
      </c>
      <c r="I36" s="168">
        <v>1</v>
      </c>
      <c r="J36" s="168"/>
      <c r="K36" s="168"/>
      <c r="L36" s="168">
        <v>2</v>
      </c>
      <c r="M36" s="168"/>
      <c r="N36" s="169"/>
    </row>
    <row r="37" spans="2:14" ht="19.5" customHeight="1">
      <c r="B37" s="535"/>
      <c r="C37" s="203" t="s">
        <v>70</v>
      </c>
      <c r="D37" s="194">
        <v>42</v>
      </c>
      <c r="E37" s="195">
        <v>21</v>
      </c>
      <c r="F37" s="196">
        <v>10</v>
      </c>
      <c r="G37" s="196">
        <v>4</v>
      </c>
      <c r="H37" s="196">
        <v>4</v>
      </c>
      <c r="I37" s="196">
        <v>1</v>
      </c>
      <c r="J37" s="196" t="s">
        <v>88</v>
      </c>
      <c r="K37" s="196" t="s">
        <v>88</v>
      </c>
      <c r="L37" s="196">
        <v>2</v>
      </c>
      <c r="M37" s="196" t="s">
        <v>88</v>
      </c>
      <c r="N37" s="197" t="s">
        <v>88</v>
      </c>
    </row>
    <row r="38" spans="2:14" ht="19.5" customHeight="1">
      <c r="B38" s="535"/>
      <c r="C38" s="198" t="s">
        <v>68</v>
      </c>
      <c r="D38" s="199">
        <v>10</v>
      </c>
      <c r="E38" s="200"/>
      <c r="F38" s="201">
        <v>3</v>
      </c>
      <c r="G38" s="201">
        <v>3</v>
      </c>
      <c r="H38" s="201">
        <v>2</v>
      </c>
      <c r="I38" s="201">
        <v>1</v>
      </c>
      <c r="J38" s="201"/>
      <c r="K38" s="201"/>
      <c r="L38" s="201">
        <v>1</v>
      </c>
      <c r="M38" s="201"/>
      <c r="N38" s="202"/>
    </row>
    <row r="39" spans="2:14" ht="19.5" customHeight="1">
      <c r="B39" s="535"/>
      <c r="C39" s="179" t="s">
        <v>72</v>
      </c>
      <c r="D39" s="180">
        <v>35</v>
      </c>
      <c r="E39" s="181">
        <v>21</v>
      </c>
      <c r="F39" s="182">
        <v>7</v>
      </c>
      <c r="G39" s="182">
        <v>3</v>
      </c>
      <c r="H39" s="182">
        <v>2</v>
      </c>
      <c r="I39" s="182">
        <v>1</v>
      </c>
      <c r="J39" s="182" t="s">
        <v>88</v>
      </c>
      <c r="K39" s="182" t="s">
        <v>88</v>
      </c>
      <c r="L39" s="182">
        <v>1</v>
      </c>
      <c r="M39" s="182"/>
      <c r="N39" s="184" t="s">
        <v>88</v>
      </c>
    </row>
    <row r="40" spans="2:14" ht="19.5" customHeight="1">
      <c r="B40" s="536" t="s">
        <v>40</v>
      </c>
      <c r="C40" s="189" t="s">
        <v>0</v>
      </c>
      <c r="D40" s="159">
        <v>20</v>
      </c>
      <c r="E40" s="160">
        <v>14</v>
      </c>
      <c r="F40" s="161">
        <v>6</v>
      </c>
      <c r="G40" s="161"/>
      <c r="H40" s="161"/>
      <c r="I40" s="161"/>
      <c r="J40" s="161"/>
      <c r="K40" s="161"/>
      <c r="L40" s="161"/>
      <c r="M40" s="161"/>
      <c r="N40" s="162"/>
    </row>
    <row r="41" spans="2:14" ht="19.5" customHeight="1">
      <c r="B41" s="535"/>
      <c r="C41" s="170" t="s">
        <v>74</v>
      </c>
      <c r="D41" s="171">
        <v>11</v>
      </c>
      <c r="E41" s="172">
        <v>6</v>
      </c>
      <c r="F41" s="173">
        <v>4</v>
      </c>
      <c r="G41" s="173">
        <v>1</v>
      </c>
      <c r="H41" s="173"/>
      <c r="I41" s="173"/>
      <c r="J41" s="173"/>
      <c r="K41" s="173"/>
      <c r="L41" s="173"/>
      <c r="M41" s="173"/>
      <c r="N41" s="175"/>
    </row>
    <row r="42" spans="2:14" ht="19.5" customHeight="1">
      <c r="B42" s="535"/>
      <c r="C42" s="61" t="s">
        <v>75</v>
      </c>
      <c r="D42" s="103">
        <v>31</v>
      </c>
      <c r="E42" s="62">
        <v>20</v>
      </c>
      <c r="F42" s="94">
        <v>10</v>
      </c>
      <c r="G42" s="94">
        <v>1</v>
      </c>
      <c r="H42" s="94" t="s">
        <v>88</v>
      </c>
      <c r="I42" s="94" t="s">
        <v>88</v>
      </c>
      <c r="J42" s="94" t="s">
        <v>88</v>
      </c>
      <c r="K42" s="94" t="s">
        <v>88</v>
      </c>
      <c r="L42" s="94"/>
      <c r="M42" s="94"/>
      <c r="N42" s="98" t="s">
        <v>88</v>
      </c>
    </row>
    <row r="43" spans="2:14" ht="19.5" customHeight="1">
      <c r="B43" s="535"/>
      <c r="C43" s="107" t="s">
        <v>66</v>
      </c>
      <c r="D43" s="163">
        <v>11</v>
      </c>
      <c r="E43" s="108">
        <v>1</v>
      </c>
      <c r="F43" s="133">
        <v>4</v>
      </c>
      <c r="G43" s="133">
        <v>2</v>
      </c>
      <c r="H43" s="133">
        <v>2</v>
      </c>
      <c r="I43" s="133">
        <v>1</v>
      </c>
      <c r="J43" s="133">
        <v>1</v>
      </c>
      <c r="K43" s="133"/>
      <c r="L43" s="133"/>
      <c r="M43" s="133"/>
      <c r="N43" s="148"/>
    </row>
    <row r="44" spans="2:14" ht="19.5" customHeight="1">
      <c r="B44" s="535"/>
      <c r="C44" s="143" t="s">
        <v>70</v>
      </c>
      <c r="D44" s="176">
        <v>31</v>
      </c>
      <c r="E44" s="145">
        <v>15</v>
      </c>
      <c r="F44" s="144">
        <v>10</v>
      </c>
      <c r="G44" s="144">
        <v>2</v>
      </c>
      <c r="H44" s="144">
        <v>2</v>
      </c>
      <c r="I44" s="144">
        <v>1</v>
      </c>
      <c r="J44" s="144">
        <v>1</v>
      </c>
      <c r="K44" s="144" t="s">
        <v>88</v>
      </c>
      <c r="L44" s="144" t="s">
        <v>88</v>
      </c>
      <c r="M44" s="144" t="s">
        <v>88</v>
      </c>
      <c r="N44" s="149" t="s">
        <v>88</v>
      </c>
    </row>
    <row r="45" spans="2:14" ht="19.5" customHeight="1">
      <c r="B45" s="535"/>
      <c r="C45" s="138" t="s">
        <v>68</v>
      </c>
      <c r="D45" s="178">
        <v>6</v>
      </c>
      <c r="E45" s="140"/>
      <c r="F45" s="139">
        <v>2</v>
      </c>
      <c r="G45" s="139">
        <v>1</v>
      </c>
      <c r="H45" s="139">
        <v>1</v>
      </c>
      <c r="I45" s="139">
        <v>1</v>
      </c>
      <c r="J45" s="139">
        <v>1</v>
      </c>
      <c r="K45" s="139"/>
      <c r="L45" s="139"/>
      <c r="M45" s="139"/>
      <c r="N45" s="150"/>
    </row>
    <row r="46" spans="2:14" ht="19.5" customHeight="1">
      <c r="B46" s="537"/>
      <c r="C46" s="179" t="s">
        <v>72</v>
      </c>
      <c r="D46" s="180">
        <v>26</v>
      </c>
      <c r="E46" s="181">
        <v>14</v>
      </c>
      <c r="F46" s="182">
        <v>8</v>
      </c>
      <c r="G46" s="182">
        <v>1</v>
      </c>
      <c r="H46" s="182">
        <v>1</v>
      </c>
      <c r="I46" s="182">
        <v>1</v>
      </c>
      <c r="J46" s="182">
        <v>1</v>
      </c>
      <c r="K46" s="182" t="s">
        <v>88</v>
      </c>
      <c r="L46" s="182"/>
      <c r="M46" s="182"/>
      <c r="N46" s="184" t="s">
        <v>88</v>
      </c>
    </row>
    <row r="47" spans="2:14" ht="19.5" customHeight="1">
      <c r="B47" s="534" t="s">
        <v>41</v>
      </c>
      <c r="C47" s="189" t="s">
        <v>0</v>
      </c>
      <c r="D47" s="190">
        <v>33</v>
      </c>
      <c r="E47" s="191">
        <v>29</v>
      </c>
      <c r="F47" s="192">
        <v>3</v>
      </c>
      <c r="G47" s="192"/>
      <c r="H47" s="192"/>
      <c r="I47" s="192"/>
      <c r="J47" s="192"/>
      <c r="K47" s="192"/>
      <c r="L47" s="192"/>
      <c r="M47" s="192"/>
      <c r="N47" s="193">
        <v>1</v>
      </c>
    </row>
    <row r="48" spans="2:14" ht="19.5" customHeight="1">
      <c r="B48" s="535"/>
      <c r="C48" s="170" t="s">
        <v>74</v>
      </c>
      <c r="D48" s="171">
        <v>21</v>
      </c>
      <c r="E48" s="172">
        <v>11</v>
      </c>
      <c r="F48" s="173">
        <v>6</v>
      </c>
      <c r="G48" s="173">
        <v>2</v>
      </c>
      <c r="H48" s="173">
        <v>1</v>
      </c>
      <c r="I48" s="173"/>
      <c r="J48" s="173"/>
      <c r="K48" s="173"/>
      <c r="L48" s="173">
        <v>1</v>
      </c>
      <c r="M48" s="173"/>
      <c r="N48" s="175"/>
    </row>
    <row r="49" spans="2:14" ht="19.5" customHeight="1">
      <c r="B49" s="535"/>
      <c r="C49" s="61" t="s">
        <v>75</v>
      </c>
      <c r="D49" s="103">
        <v>54</v>
      </c>
      <c r="E49" s="62">
        <v>40</v>
      </c>
      <c r="F49" s="94">
        <v>9</v>
      </c>
      <c r="G49" s="94">
        <v>2</v>
      </c>
      <c r="H49" s="94">
        <v>1</v>
      </c>
      <c r="I49" s="94" t="s">
        <v>88</v>
      </c>
      <c r="J49" s="94" t="s">
        <v>88</v>
      </c>
      <c r="K49" s="94" t="s">
        <v>88</v>
      </c>
      <c r="L49" s="94">
        <v>1</v>
      </c>
      <c r="M49" s="94"/>
      <c r="N49" s="98">
        <v>1</v>
      </c>
    </row>
    <row r="50" spans="2:14" ht="19.5" customHeight="1">
      <c r="B50" s="535"/>
      <c r="C50" s="107" t="s">
        <v>66</v>
      </c>
      <c r="D50" s="163">
        <v>21</v>
      </c>
      <c r="E50" s="108"/>
      <c r="F50" s="133">
        <v>10</v>
      </c>
      <c r="G50" s="133">
        <v>5</v>
      </c>
      <c r="H50" s="133">
        <v>3</v>
      </c>
      <c r="I50" s="133">
        <v>1</v>
      </c>
      <c r="J50" s="133"/>
      <c r="K50" s="133"/>
      <c r="L50" s="133">
        <v>2</v>
      </c>
      <c r="M50" s="133"/>
      <c r="N50" s="148"/>
    </row>
    <row r="51" spans="2:14" ht="19.5" customHeight="1">
      <c r="B51" s="535"/>
      <c r="C51" s="143" t="s">
        <v>70</v>
      </c>
      <c r="D51" s="176">
        <v>54</v>
      </c>
      <c r="E51" s="145">
        <v>29</v>
      </c>
      <c r="F51" s="144">
        <v>13</v>
      </c>
      <c r="G51" s="144">
        <v>5</v>
      </c>
      <c r="H51" s="144">
        <v>3</v>
      </c>
      <c r="I51" s="144">
        <v>1</v>
      </c>
      <c r="J51" s="144" t="s">
        <v>88</v>
      </c>
      <c r="K51" s="144" t="s">
        <v>88</v>
      </c>
      <c r="L51" s="144">
        <v>2</v>
      </c>
      <c r="M51" s="144" t="s">
        <v>88</v>
      </c>
      <c r="N51" s="149">
        <v>1</v>
      </c>
    </row>
    <row r="52" spans="2:14" ht="19.5" customHeight="1">
      <c r="B52" s="535"/>
      <c r="C52" s="204" t="s">
        <v>68</v>
      </c>
      <c r="D52" s="206">
        <v>12</v>
      </c>
      <c r="E52" s="207"/>
      <c r="F52" s="208">
        <v>5</v>
      </c>
      <c r="G52" s="208">
        <v>3</v>
      </c>
      <c r="H52" s="208">
        <v>2</v>
      </c>
      <c r="I52" s="208">
        <v>1</v>
      </c>
      <c r="J52" s="208"/>
      <c r="K52" s="208"/>
      <c r="L52" s="208">
        <v>1</v>
      </c>
      <c r="M52" s="208"/>
      <c r="N52" s="209"/>
    </row>
    <row r="53" spans="2:14" ht="19.5" customHeight="1" thickBot="1">
      <c r="B53" s="535"/>
      <c r="C53" s="227" t="s">
        <v>72</v>
      </c>
      <c r="D53" s="210">
        <v>45</v>
      </c>
      <c r="E53" s="211">
        <v>29</v>
      </c>
      <c r="F53" s="212">
        <v>8</v>
      </c>
      <c r="G53" s="212">
        <v>3</v>
      </c>
      <c r="H53" s="212">
        <v>2</v>
      </c>
      <c r="I53" s="212">
        <v>1</v>
      </c>
      <c r="J53" s="212" t="s">
        <v>88</v>
      </c>
      <c r="K53" s="212" t="s">
        <v>88</v>
      </c>
      <c r="L53" s="212">
        <v>1</v>
      </c>
      <c r="M53" s="212"/>
      <c r="N53" s="213">
        <v>1</v>
      </c>
    </row>
    <row r="54" spans="2:14" s="226" customFormat="1" ht="19.5" customHeight="1">
      <c r="B54" s="228"/>
      <c r="C54" s="229"/>
      <c r="D54" s="230"/>
      <c r="E54" s="229"/>
      <c r="F54" s="229"/>
      <c r="G54" s="229"/>
      <c r="H54" s="229"/>
      <c r="I54" s="229"/>
      <c r="J54" s="229"/>
      <c r="K54" s="229"/>
      <c r="L54" s="229"/>
      <c r="M54" s="229"/>
      <c r="N54" s="229"/>
    </row>
    <row r="55" spans="2:14" ht="19.5" customHeight="1">
      <c r="B55" s="534" t="s">
        <v>43</v>
      </c>
      <c r="C55" s="189" t="s">
        <v>0</v>
      </c>
      <c r="D55" s="190">
        <v>48</v>
      </c>
      <c r="E55" s="191">
        <v>41</v>
      </c>
      <c r="F55" s="192">
        <v>5</v>
      </c>
      <c r="G55" s="192"/>
      <c r="H55" s="192"/>
      <c r="I55" s="192">
        <v>1</v>
      </c>
      <c r="J55" s="192"/>
      <c r="K55" s="192">
        <v>1</v>
      </c>
      <c r="L55" s="192"/>
      <c r="M55" s="192"/>
      <c r="N55" s="193"/>
    </row>
    <row r="56" spans="2:14" ht="19.5" customHeight="1">
      <c r="B56" s="535"/>
      <c r="C56" s="170" t="s">
        <v>74</v>
      </c>
      <c r="D56" s="171">
        <v>29</v>
      </c>
      <c r="E56" s="172">
        <v>13</v>
      </c>
      <c r="F56" s="173">
        <v>7</v>
      </c>
      <c r="G56" s="173">
        <v>4</v>
      </c>
      <c r="H56" s="173">
        <v>3</v>
      </c>
      <c r="I56" s="173">
        <v>1</v>
      </c>
      <c r="J56" s="173"/>
      <c r="K56" s="173"/>
      <c r="L56" s="173">
        <v>1</v>
      </c>
      <c r="M56" s="173"/>
      <c r="N56" s="175"/>
    </row>
    <row r="57" spans="2:14" ht="19.5" customHeight="1">
      <c r="B57" s="535"/>
      <c r="C57" s="61" t="s">
        <v>75</v>
      </c>
      <c r="D57" s="103">
        <v>77</v>
      </c>
      <c r="E57" s="62">
        <v>54</v>
      </c>
      <c r="F57" s="94">
        <v>12</v>
      </c>
      <c r="G57" s="94">
        <v>4</v>
      </c>
      <c r="H57" s="94">
        <v>3</v>
      </c>
      <c r="I57" s="94">
        <v>2</v>
      </c>
      <c r="J57" s="94" t="s">
        <v>88</v>
      </c>
      <c r="K57" s="94">
        <v>1</v>
      </c>
      <c r="L57" s="94">
        <v>1</v>
      </c>
      <c r="M57" s="94"/>
      <c r="N57" s="98" t="s">
        <v>88</v>
      </c>
    </row>
    <row r="58" spans="2:14" ht="19.5" customHeight="1">
      <c r="B58" s="535"/>
      <c r="C58" s="107" t="s">
        <v>66</v>
      </c>
      <c r="D58" s="163">
        <v>29</v>
      </c>
      <c r="E58" s="108"/>
      <c r="F58" s="133">
        <v>11</v>
      </c>
      <c r="G58" s="133">
        <v>8</v>
      </c>
      <c r="H58" s="133">
        <v>6</v>
      </c>
      <c r="I58" s="133">
        <v>1</v>
      </c>
      <c r="J58" s="133">
        <v>1</v>
      </c>
      <c r="K58" s="133"/>
      <c r="L58" s="133">
        <v>2</v>
      </c>
      <c r="M58" s="133"/>
      <c r="N58" s="148"/>
    </row>
    <row r="59" spans="2:14" ht="19.5" customHeight="1">
      <c r="B59" s="535"/>
      <c r="C59" s="143" t="s">
        <v>70</v>
      </c>
      <c r="D59" s="176">
        <v>77</v>
      </c>
      <c r="E59" s="145">
        <v>41</v>
      </c>
      <c r="F59" s="144">
        <v>16</v>
      </c>
      <c r="G59" s="144">
        <v>8</v>
      </c>
      <c r="H59" s="144">
        <v>6</v>
      </c>
      <c r="I59" s="144">
        <v>2</v>
      </c>
      <c r="J59" s="144">
        <v>1</v>
      </c>
      <c r="K59" s="144">
        <v>1</v>
      </c>
      <c r="L59" s="144">
        <v>2</v>
      </c>
      <c r="M59" s="144" t="s">
        <v>88</v>
      </c>
      <c r="N59" s="149" t="s">
        <v>88</v>
      </c>
    </row>
    <row r="60" spans="2:14" ht="19.5" customHeight="1">
      <c r="B60" s="535"/>
      <c r="C60" s="204" t="s">
        <v>68</v>
      </c>
      <c r="D60" s="185">
        <v>16</v>
      </c>
      <c r="E60" s="186"/>
      <c r="F60" s="187">
        <v>5</v>
      </c>
      <c r="G60" s="187">
        <v>6</v>
      </c>
      <c r="H60" s="187">
        <v>4</v>
      </c>
      <c r="I60" s="187"/>
      <c r="J60" s="187"/>
      <c r="K60" s="187"/>
      <c r="L60" s="187">
        <v>1</v>
      </c>
      <c r="M60" s="187"/>
      <c r="N60" s="188"/>
    </row>
    <row r="61" spans="2:14" ht="19.5" customHeight="1">
      <c r="B61" s="537"/>
      <c r="C61" s="205" t="s">
        <v>72</v>
      </c>
      <c r="D61" s="180">
        <v>64</v>
      </c>
      <c r="E61" s="181">
        <v>41</v>
      </c>
      <c r="F61" s="182">
        <v>10</v>
      </c>
      <c r="G61" s="182">
        <v>6</v>
      </c>
      <c r="H61" s="182">
        <v>4</v>
      </c>
      <c r="I61" s="182">
        <v>1</v>
      </c>
      <c r="J61" s="182" t="s">
        <v>88</v>
      </c>
      <c r="K61" s="182">
        <v>1</v>
      </c>
      <c r="L61" s="182">
        <v>1</v>
      </c>
      <c r="M61" s="182"/>
      <c r="N61" s="184" t="s">
        <v>88</v>
      </c>
    </row>
    <row r="62" spans="2:14" ht="19.5" customHeight="1">
      <c r="B62" s="534" t="s">
        <v>44</v>
      </c>
      <c r="C62" s="189" t="s">
        <v>0</v>
      </c>
      <c r="D62" s="190">
        <v>20</v>
      </c>
      <c r="E62" s="191">
        <v>8</v>
      </c>
      <c r="F62" s="192">
        <v>10</v>
      </c>
      <c r="G62" s="192"/>
      <c r="H62" s="192"/>
      <c r="I62" s="192"/>
      <c r="J62" s="192">
        <v>1</v>
      </c>
      <c r="K62" s="192"/>
      <c r="L62" s="192"/>
      <c r="M62" s="192"/>
      <c r="N62" s="193">
        <v>1</v>
      </c>
    </row>
    <row r="63" spans="2:14" ht="19.5" customHeight="1">
      <c r="B63" s="535"/>
      <c r="C63" s="170" t="s">
        <v>74</v>
      </c>
      <c r="D63" s="171">
        <v>11</v>
      </c>
      <c r="E63" s="172">
        <v>6</v>
      </c>
      <c r="F63" s="173">
        <v>4</v>
      </c>
      <c r="G63" s="173">
        <v>1</v>
      </c>
      <c r="H63" s="173"/>
      <c r="I63" s="173"/>
      <c r="J63" s="173"/>
      <c r="K63" s="173"/>
      <c r="L63" s="173"/>
      <c r="M63" s="173"/>
      <c r="N63" s="175"/>
    </row>
    <row r="64" spans="2:14" ht="19.5" customHeight="1">
      <c r="B64" s="535"/>
      <c r="C64" s="61" t="s">
        <v>75</v>
      </c>
      <c r="D64" s="103">
        <v>31</v>
      </c>
      <c r="E64" s="62">
        <v>14</v>
      </c>
      <c r="F64" s="94">
        <v>14</v>
      </c>
      <c r="G64" s="94">
        <v>1</v>
      </c>
      <c r="H64" s="94" t="s">
        <v>88</v>
      </c>
      <c r="I64" s="94" t="s">
        <v>88</v>
      </c>
      <c r="J64" s="94">
        <v>1</v>
      </c>
      <c r="K64" s="94"/>
      <c r="L64" s="94"/>
      <c r="M64" s="94"/>
      <c r="N64" s="98">
        <v>1</v>
      </c>
    </row>
    <row r="65" spans="2:14" ht="19.5" customHeight="1">
      <c r="B65" s="535"/>
      <c r="C65" s="107" t="s">
        <v>66</v>
      </c>
      <c r="D65" s="163">
        <v>11</v>
      </c>
      <c r="E65" s="108">
        <v>5</v>
      </c>
      <c r="F65" s="133"/>
      <c r="G65" s="133">
        <v>4</v>
      </c>
      <c r="H65" s="133">
        <v>1</v>
      </c>
      <c r="I65" s="133">
        <v>1</v>
      </c>
      <c r="J65" s="133"/>
      <c r="K65" s="133"/>
      <c r="L65" s="133"/>
      <c r="M65" s="133"/>
      <c r="N65" s="148"/>
    </row>
    <row r="66" spans="2:14" ht="19.5" customHeight="1">
      <c r="B66" s="535"/>
      <c r="C66" s="143" t="s">
        <v>70</v>
      </c>
      <c r="D66" s="176">
        <v>31</v>
      </c>
      <c r="E66" s="145">
        <v>13</v>
      </c>
      <c r="F66" s="144">
        <v>10</v>
      </c>
      <c r="G66" s="144">
        <v>4</v>
      </c>
      <c r="H66" s="144">
        <v>1</v>
      </c>
      <c r="I66" s="144">
        <v>1</v>
      </c>
      <c r="J66" s="144">
        <v>1</v>
      </c>
      <c r="K66" s="144" t="s">
        <v>88</v>
      </c>
      <c r="L66" s="144" t="s">
        <v>88</v>
      </c>
      <c r="M66" s="144" t="s">
        <v>88</v>
      </c>
      <c r="N66" s="149">
        <v>1</v>
      </c>
    </row>
    <row r="67" spans="2:14" ht="19.5" customHeight="1">
      <c r="B67" s="535"/>
      <c r="C67" s="204" t="s">
        <v>68</v>
      </c>
      <c r="D67" s="178">
        <v>6</v>
      </c>
      <c r="E67" s="140">
        <v>2</v>
      </c>
      <c r="F67" s="139"/>
      <c r="G67" s="139">
        <v>3</v>
      </c>
      <c r="H67" s="139">
        <v>1</v>
      </c>
      <c r="I67" s="139"/>
      <c r="J67" s="139"/>
      <c r="K67" s="139"/>
      <c r="L67" s="139"/>
      <c r="M67" s="139"/>
      <c r="N67" s="150"/>
    </row>
    <row r="68" spans="2:14" ht="19.5" customHeight="1">
      <c r="B68" s="535"/>
      <c r="C68" s="205" t="s">
        <v>72</v>
      </c>
      <c r="D68" s="214">
        <v>26</v>
      </c>
      <c r="E68" s="215">
        <v>10</v>
      </c>
      <c r="F68" s="216">
        <v>10</v>
      </c>
      <c r="G68" s="216">
        <v>3</v>
      </c>
      <c r="H68" s="216">
        <v>1</v>
      </c>
      <c r="I68" s="216" t="s">
        <v>88</v>
      </c>
      <c r="J68" s="216">
        <v>1</v>
      </c>
      <c r="K68" s="216"/>
      <c r="L68" s="216"/>
      <c r="M68" s="216"/>
      <c r="N68" s="217">
        <v>1</v>
      </c>
    </row>
    <row r="69" spans="2:14" ht="19.5" customHeight="1">
      <c r="B69" s="536" t="s">
        <v>45</v>
      </c>
      <c r="C69" s="189" t="s">
        <v>0</v>
      </c>
      <c r="D69" s="159">
        <v>13</v>
      </c>
      <c r="E69" s="160">
        <v>5</v>
      </c>
      <c r="F69" s="161">
        <v>8</v>
      </c>
      <c r="G69" s="161"/>
      <c r="H69" s="161"/>
      <c r="I69" s="161"/>
      <c r="J69" s="161"/>
      <c r="K69" s="161"/>
      <c r="L69" s="161"/>
      <c r="M69" s="161"/>
      <c r="N69" s="162"/>
    </row>
    <row r="70" spans="2:14" ht="19.5" customHeight="1">
      <c r="B70" s="535"/>
      <c r="C70" s="170" t="s">
        <v>74</v>
      </c>
      <c r="D70" s="171">
        <v>6</v>
      </c>
      <c r="E70" s="172">
        <v>3</v>
      </c>
      <c r="F70" s="173">
        <v>2</v>
      </c>
      <c r="G70" s="173">
        <v>1</v>
      </c>
      <c r="H70" s="173"/>
      <c r="I70" s="173"/>
      <c r="J70" s="173"/>
      <c r="K70" s="173"/>
      <c r="L70" s="173"/>
      <c r="M70" s="173"/>
      <c r="N70" s="175"/>
    </row>
    <row r="71" spans="2:14" ht="19.5" customHeight="1">
      <c r="B71" s="535"/>
      <c r="C71" s="61" t="s">
        <v>75</v>
      </c>
      <c r="D71" s="103">
        <v>19</v>
      </c>
      <c r="E71" s="62">
        <v>8</v>
      </c>
      <c r="F71" s="94">
        <v>10</v>
      </c>
      <c r="G71" s="94">
        <v>1</v>
      </c>
      <c r="H71" s="94" t="s">
        <v>88</v>
      </c>
      <c r="I71" s="94" t="s">
        <v>88</v>
      </c>
      <c r="J71" s="94"/>
      <c r="K71" s="94"/>
      <c r="L71" s="94"/>
      <c r="M71" s="94"/>
      <c r="N71" s="98" t="s">
        <v>88</v>
      </c>
    </row>
    <row r="72" spans="2:14" ht="19.5" customHeight="1">
      <c r="B72" s="535"/>
      <c r="C72" s="107" t="s">
        <v>66</v>
      </c>
      <c r="D72" s="163">
        <v>6</v>
      </c>
      <c r="E72" s="108">
        <v>3</v>
      </c>
      <c r="F72" s="133"/>
      <c r="G72" s="133">
        <v>2</v>
      </c>
      <c r="H72" s="133">
        <v>1</v>
      </c>
      <c r="I72" s="133"/>
      <c r="J72" s="133"/>
      <c r="K72" s="133"/>
      <c r="L72" s="133"/>
      <c r="M72" s="133"/>
      <c r="N72" s="148"/>
    </row>
    <row r="73" spans="2:14" ht="19.5" customHeight="1">
      <c r="B73" s="535"/>
      <c r="C73" s="143" t="s">
        <v>70</v>
      </c>
      <c r="D73" s="176">
        <v>19</v>
      </c>
      <c r="E73" s="145">
        <v>8</v>
      </c>
      <c r="F73" s="144">
        <v>8</v>
      </c>
      <c r="G73" s="144">
        <v>2</v>
      </c>
      <c r="H73" s="144">
        <v>1</v>
      </c>
      <c r="I73" s="144" t="s">
        <v>88</v>
      </c>
      <c r="J73" s="144" t="s">
        <v>88</v>
      </c>
      <c r="K73" s="144" t="s">
        <v>88</v>
      </c>
      <c r="L73" s="144" t="s">
        <v>88</v>
      </c>
      <c r="M73" s="144" t="s">
        <v>88</v>
      </c>
      <c r="N73" s="149" t="s">
        <v>88</v>
      </c>
    </row>
    <row r="74" spans="2:14" ht="19.5" customHeight="1">
      <c r="B74" s="535"/>
      <c r="C74" s="204" t="s">
        <v>68</v>
      </c>
      <c r="D74" s="185">
        <v>3</v>
      </c>
      <c r="E74" s="186">
        <v>1</v>
      </c>
      <c r="F74" s="187"/>
      <c r="G74" s="187">
        <v>1</v>
      </c>
      <c r="H74" s="187">
        <v>1</v>
      </c>
      <c r="I74" s="187"/>
      <c r="J74" s="187"/>
      <c r="K74" s="187"/>
      <c r="L74" s="187"/>
      <c r="M74" s="187"/>
      <c r="N74" s="188"/>
    </row>
    <row r="75" spans="2:14" ht="19.5" customHeight="1">
      <c r="B75" s="537"/>
      <c r="C75" s="205" t="s">
        <v>72</v>
      </c>
      <c r="D75" s="180">
        <v>16</v>
      </c>
      <c r="E75" s="181">
        <v>6</v>
      </c>
      <c r="F75" s="182">
        <v>8</v>
      </c>
      <c r="G75" s="182">
        <v>1</v>
      </c>
      <c r="H75" s="182">
        <v>1</v>
      </c>
      <c r="I75" s="182" t="s">
        <v>88</v>
      </c>
      <c r="J75" s="182"/>
      <c r="K75" s="182"/>
      <c r="L75" s="182"/>
      <c r="M75" s="182"/>
      <c r="N75" s="184" t="s">
        <v>88</v>
      </c>
    </row>
    <row r="76" spans="2:14" ht="19.5" customHeight="1">
      <c r="B76" s="534" t="s">
        <v>46</v>
      </c>
      <c r="C76" s="189" t="s">
        <v>0</v>
      </c>
      <c r="D76" s="190">
        <v>38</v>
      </c>
      <c r="E76" s="191">
        <v>20</v>
      </c>
      <c r="F76" s="192">
        <v>13</v>
      </c>
      <c r="G76" s="192"/>
      <c r="H76" s="192"/>
      <c r="I76" s="192">
        <v>2</v>
      </c>
      <c r="J76" s="192">
        <v>2</v>
      </c>
      <c r="K76" s="192"/>
      <c r="L76" s="192"/>
      <c r="M76" s="192"/>
      <c r="N76" s="193">
        <v>1</v>
      </c>
    </row>
    <row r="77" spans="2:14" ht="19.5" customHeight="1">
      <c r="B77" s="535"/>
      <c r="C77" s="170" t="s">
        <v>74</v>
      </c>
      <c r="D77" s="171">
        <v>21</v>
      </c>
      <c r="E77" s="172">
        <v>9</v>
      </c>
      <c r="F77" s="173">
        <v>7</v>
      </c>
      <c r="G77" s="173">
        <v>3</v>
      </c>
      <c r="H77" s="173">
        <v>1</v>
      </c>
      <c r="I77" s="173">
        <v>1</v>
      </c>
      <c r="J77" s="173"/>
      <c r="K77" s="173"/>
      <c r="L77" s="173"/>
      <c r="M77" s="173"/>
      <c r="N77" s="175"/>
    </row>
    <row r="78" spans="2:14" ht="19.5" customHeight="1">
      <c r="B78" s="535"/>
      <c r="C78" s="61" t="s">
        <v>75</v>
      </c>
      <c r="D78" s="103">
        <v>59</v>
      </c>
      <c r="E78" s="62">
        <v>29</v>
      </c>
      <c r="F78" s="94">
        <v>20</v>
      </c>
      <c r="G78" s="94">
        <v>3</v>
      </c>
      <c r="H78" s="94">
        <v>1</v>
      </c>
      <c r="I78" s="94">
        <v>3</v>
      </c>
      <c r="J78" s="94">
        <v>2</v>
      </c>
      <c r="K78" s="94"/>
      <c r="L78" s="94" t="s">
        <v>88</v>
      </c>
      <c r="M78" s="94"/>
      <c r="N78" s="98">
        <v>1</v>
      </c>
    </row>
    <row r="79" spans="2:14" ht="19.5" customHeight="1">
      <c r="B79" s="535"/>
      <c r="C79" s="107" t="s">
        <v>66</v>
      </c>
      <c r="D79" s="163">
        <v>21</v>
      </c>
      <c r="E79" s="108">
        <v>2</v>
      </c>
      <c r="F79" s="133">
        <v>4</v>
      </c>
      <c r="G79" s="133">
        <v>9</v>
      </c>
      <c r="H79" s="133">
        <v>3</v>
      </c>
      <c r="I79" s="133">
        <v>1</v>
      </c>
      <c r="J79" s="133"/>
      <c r="K79" s="133"/>
      <c r="L79" s="133">
        <v>2</v>
      </c>
      <c r="M79" s="133"/>
      <c r="N79" s="148"/>
    </row>
    <row r="80" spans="2:14" ht="19.5" customHeight="1">
      <c r="B80" s="535"/>
      <c r="C80" s="143" t="s">
        <v>70</v>
      </c>
      <c r="D80" s="176">
        <v>59</v>
      </c>
      <c r="E80" s="145">
        <v>22</v>
      </c>
      <c r="F80" s="144">
        <v>17</v>
      </c>
      <c r="G80" s="144">
        <v>9</v>
      </c>
      <c r="H80" s="144">
        <v>3</v>
      </c>
      <c r="I80" s="144">
        <v>3</v>
      </c>
      <c r="J80" s="144">
        <v>2</v>
      </c>
      <c r="K80" s="144" t="s">
        <v>88</v>
      </c>
      <c r="L80" s="144">
        <v>2</v>
      </c>
      <c r="M80" s="144" t="s">
        <v>88</v>
      </c>
      <c r="N80" s="149">
        <v>1</v>
      </c>
    </row>
    <row r="81" spans="2:14" ht="19.5" customHeight="1">
      <c r="B81" s="535"/>
      <c r="C81" s="204" t="s">
        <v>68</v>
      </c>
      <c r="D81" s="178">
        <v>12</v>
      </c>
      <c r="E81" s="140"/>
      <c r="F81" s="139">
        <v>1</v>
      </c>
      <c r="G81" s="139">
        <v>7</v>
      </c>
      <c r="H81" s="139">
        <v>2</v>
      </c>
      <c r="I81" s="139">
        <v>1</v>
      </c>
      <c r="J81" s="139"/>
      <c r="K81" s="139"/>
      <c r="L81" s="139">
        <v>1</v>
      </c>
      <c r="M81" s="139"/>
      <c r="N81" s="150"/>
    </row>
    <row r="82" spans="2:14" ht="19.5" customHeight="1" thickBot="1">
      <c r="B82" s="535"/>
      <c r="C82" s="205" t="s">
        <v>72</v>
      </c>
      <c r="D82" s="214">
        <v>50</v>
      </c>
      <c r="E82" s="215">
        <v>20</v>
      </c>
      <c r="F82" s="216">
        <v>14</v>
      </c>
      <c r="G82" s="216">
        <v>7</v>
      </c>
      <c r="H82" s="216">
        <v>2</v>
      </c>
      <c r="I82" s="216">
        <v>3</v>
      </c>
      <c r="J82" s="216">
        <v>2</v>
      </c>
      <c r="K82" s="216"/>
      <c r="L82" s="216">
        <v>1</v>
      </c>
      <c r="M82" s="216"/>
      <c r="N82" s="217">
        <v>1</v>
      </c>
    </row>
    <row r="83" spans="2:14" ht="19.5" customHeight="1">
      <c r="B83" s="539" t="s">
        <v>50</v>
      </c>
      <c r="C83" s="218" t="s">
        <v>77</v>
      </c>
      <c r="D83" s="219">
        <v>300</v>
      </c>
      <c r="E83" s="220">
        <v>221</v>
      </c>
      <c r="F83" s="221">
        <v>64</v>
      </c>
      <c r="G83" s="221"/>
      <c r="H83" s="221"/>
      <c r="I83" s="221">
        <v>3</v>
      </c>
      <c r="J83" s="221">
        <v>3</v>
      </c>
      <c r="K83" s="221">
        <v>1</v>
      </c>
      <c r="L83" s="221">
        <v>2</v>
      </c>
      <c r="M83" s="221"/>
      <c r="N83" s="222">
        <v>6</v>
      </c>
    </row>
    <row r="84" spans="2:14" ht="19.5" customHeight="1">
      <c r="B84" s="535"/>
      <c r="C84" s="170" t="s">
        <v>74</v>
      </c>
      <c r="D84" s="171">
        <v>180</v>
      </c>
      <c r="E84" s="172">
        <v>88</v>
      </c>
      <c r="F84" s="173">
        <v>53</v>
      </c>
      <c r="G84" s="173">
        <v>20</v>
      </c>
      <c r="H84" s="173">
        <v>9</v>
      </c>
      <c r="I84" s="173">
        <v>4</v>
      </c>
      <c r="J84" s="173">
        <v>1</v>
      </c>
      <c r="K84" s="173">
        <v>0</v>
      </c>
      <c r="L84" s="173">
        <v>4</v>
      </c>
      <c r="M84" s="173">
        <v>1</v>
      </c>
      <c r="N84" s="175">
        <v>0</v>
      </c>
    </row>
    <row r="85" spans="2:14" ht="19.5" customHeight="1">
      <c r="B85" s="535"/>
      <c r="C85" s="61" t="s">
        <v>75</v>
      </c>
      <c r="D85" s="103">
        <v>480</v>
      </c>
      <c r="E85" s="62">
        <v>309</v>
      </c>
      <c r="F85" s="94">
        <v>117</v>
      </c>
      <c r="G85" s="94">
        <v>20</v>
      </c>
      <c r="H85" s="94">
        <v>9</v>
      </c>
      <c r="I85" s="94">
        <v>7</v>
      </c>
      <c r="J85" s="94">
        <v>4</v>
      </c>
      <c r="K85" s="94">
        <v>1</v>
      </c>
      <c r="L85" s="94">
        <v>6</v>
      </c>
      <c r="M85" s="94">
        <v>1</v>
      </c>
      <c r="N85" s="98">
        <v>6</v>
      </c>
    </row>
    <row r="86" spans="2:14" ht="19.5" customHeight="1">
      <c r="B86" s="535"/>
      <c r="C86" s="165" t="s">
        <v>66</v>
      </c>
      <c r="D86" s="166">
        <v>180</v>
      </c>
      <c r="E86" s="167">
        <v>11</v>
      </c>
      <c r="F86" s="168">
        <v>62</v>
      </c>
      <c r="G86" s="168">
        <v>49</v>
      </c>
      <c r="H86" s="168">
        <v>29</v>
      </c>
      <c r="I86" s="168">
        <v>11</v>
      </c>
      <c r="J86" s="168">
        <v>2</v>
      </c>
      <c r="K86" s="168">
        <v>0</v>
      </c>
      <c r="L86" s="168">
        <v>14</v>
      </c>
      <c r="M86" s="168">
        <v>2</v>
      </c>
      <c r="N86" s="169">
        <v>0</v>
      </c>
    </row>
    <row r="87" spans="2:14" ht="19.5" customHeight="1">
      <c r="B87" s="535"/>
      <c r="C87" s="203" t="s">
        <v>70</v>
      </c>
      <c r="D87" s="194">
        <v>480</v>
      </c>
      <c r="E87" s="195">
        <v>232</v>
      </c>
      <c r="F87" s="196">
        <v>126</v>
      </c>
      <c r="G87" s="196">
        <v>49</v>
      </c>
      <c r="H87" s="196">
        <v>29</v>
      </c>
      <c r="I87" s="196">
        <v>14</v>
      </c>
      <c r="J87" s="196">
        <v>5</v>
      </c>
      <c r="K87" s="196">
        <v>1</v>
      </c>
      <c r="L87" s="196">
        <v>16</v>
      </c>
      <c r="M87" s="196">
        <v>2</v>
      </c>
      <c r="N87" s="197">
        <v>6</v>
      </c>
    </row>
    <row r="88" spans="2:14" ht="19.5" customHeight="1">
      <c r="B88" s="535"/>
      <c r="C88" s="198" t="s">
        <v>68</v>
      </c>
      <c r="D88" s="199">
        <v>100</v>
      </c>
      <c r="E88" s="200">
        <v>3</v>
      </c>
      <c r="F88" s="201">
        <v>29</v>
      </c>
      <c r="G88" s="201">
        <v>34</v>
      </c>
      <c r="H88" s="201">
        <v>18</v>
      </c>
      <c r="I88" s="201">
        <v>7</v>
      </c>
      <c r="J88" s="201">
        <v>1</v>
      </c>
      <c r="K88" s="201">
        <v>0</v>
      </c>
      <c r="L88" s="201">
        <v>7</v>
      </c>
      <c r="M88" s="201">
        <v>1</v>
      </c>
      <c r="N88" s="202">
        <v>0</v>
      </c>
    </row>
    <row r="89" spans="2:14" ht="19.5" customHeight="1" thickBot="1">
      <c r="B89" s="540"/>
      <c r="C89" s="130" t="s">
        <v>72</v>
      </c>
      <c r="D89" s="223">
        <v>400</v>
      </c>
      <c r="E89" s="132">
        <v>224</v>
      </c>
      <c r="F89" s="131">
        <v>93</v>
      </c>
      <c r="G89" s="131">
        <v>34</v>
      </c>
      <c r="H89" s="131">
        <v>18</v>
      </c>
      <c r="I89" s="131">
        <v>10</v>
      </c>
      <c r="J89" s="131">
        <v>4</v>
      </c>
      <c r="K89" s="131">
        <v>1</v>
      </c>
      <c r="L89" s="131">
        <v>9</v>
      </c>
      <c r="M89" s="131">
        <v>1</v>
      </c>
      <c r="N89" s="151">
        <v>6</v>
      </c>
    </row>
  </sheetData>
  <sheetProtection/>
  <mergeCells count="13">
    <mergeCell ref="B83:B89"/>
    <mergeCell ref="B33:B39"/>
    <mergeCell ref="B40:B46"/>
    <mergeCell ref="B47:B53"/>
    <mergeCell ref="B55:B61"/>
    <mergeCell ref="C2:J2"/>
    <mergeCell ref="B62:B68"/>
    <mergeCell ref="B69:B75"/>
    <mergeCell ref="B76:B82"/>
    <mergeCell ref="B5:B11"/>
    <mergeCell ref="B12:B18"/>
    <mergeCell ref="B19:B25"/>
    <mergeCell ref="B26:B32"/>
  </mergeCells>
  <printOptions/>
  <pageMargins left="0.5905511811023623" right="0.3937007874015748" top="0.5905511811023623" bottom="0.3937007874015748" header="0.5118110236220472" footer="0.31496062992125984"/>
  <pageSetup horizontalDpi="600" verticalDpi="600" orientation="portrait" paperSize="9" scale="68" r:id="rId1"/>
  <rowBreaks count="1" manualBreakCount="1">
    <brk id="54" max="14" man="1"/>
  </rowBreaks>
</worksheet>
</file>

<file path=xl/worksheets/sheet3.xml><?xml version="1.0" encoding="utf-8"?>
<worksheet xmlns="http://schemas.openxmlformats.org/spreadsheetml/2006/main" xmlns:r="http://schemas.openxmlformats.org/officeDocument/2006/relationships">
  <dimension ref="A2:AA17"/>
  <sheetViews>
    <sheetView zoomScale="75" zoomScaleNormal="75" zoomScalePageLayoutView="0" workbookViewId="0" topLeftCell="A1">
      <selection activeCell="U10" sqref="U10"/>
    </sheetView>
  </sheetViews>
  <sheetFormatPr defaultColWidth="12.59765625" defaultRowHeight="19.5" customHeight="1"/>
  <cols>
    <col min="1" max="1" width="2.59765625" style="5" customWidth="1"/>
    <col min="2" max="2" width="12.59765625" style="11" customWidth="1"/>
    <col min="3" max="3" width="12.59765625" style="5" customWidth="1"/>
    <col min="4" max="4" width="4.59765625" style="5" customWidth="1"/>
    <col min="5" max="5" width="12.59765625" style="5" customWidth="1"/>
    <col min="6" max="6" width="8.59765625" style="6" customWidth="1"/>
    <col min="7" max="7" width="12.59765625" style="5" customWidth="1"/>
    <col min="8" max="8" width="8.59765625" style="10" customWidth="1"/>
    <col min="9" max="9" width="12.59765625" style="5" customWidth="1"/>
    <col min="10" max="10" width="8.59765625" style="6" customWidth="1"/>
    <col min="11" max="11" width="12.59765625" style="5" customWidth="1"/>
    <col min="12" max="12" width="8.59765625" style="6" customWidth="1"/>
    <col min="13" max="13" width="12.59765625" style="5" customWidth="1"/>
    <col min="14" max="14" width="8.59765625" style="6" customWidth="1"/>
    <col min="15" max="15" width="12.59765625" style="5" customWidth="1"/>
    <col min="16" max="16" width="8.59765625" style="6" customWidth="1"/>
    <col min="17" max="17" width="12.59765625" style="5" customWidth="1"/>
    <col min="18" max="18" width="8.59765625" style="6" customWidth="1"/>
    <col min="19" max="19" width="12.59765625" style="5" customWidth="1"/>
    <col min="20" max="20" width="8.59765625" style="6" customWidth="1"/>
    <col min="21" max="21" width="12.59765625" style="6" customWidth="1"/>
    <col min="22" max="22" width="8.59765625" style="6" customWidth="1"/>
    <col min="23" max="23" width="12.59765625" style="5" customWidth="1"/>
    <col min="24" max="24" width="8.59765625" style="6" customWidth="1"/>
    <col min="25" max="25" width="12.59765625" style="5" customWidth="1"/>
    <col min="26" max="26" width="8.59765625" style="6" customWidth="1"/>
    <col min="27" max="33" width="2.59765625" style="5" customWidth="1"/>
    <col min="34" max="16384" width="12.59765625" style="5" customWidth="1"/>
  </cols>
  <sheetData>
    <row r="1" ht="19.5" customHeight="1" thickBot="1"/>
    <row r="2" spans="1:19" ht="30" customHeight="1" thickBot="1">
      <c r="A2" s="25"/>
      <c r="E2" s="565" t="s">
        <v>82</v>
      </c>
      <c r="F2" s="566"/>
      <c r="G2" s="566"/>
      <c r="H2" s="566"/>
      <c r="I2" s="566"/>
      <c r="J2" s="566"/>
      <c r="K2" s="566"/>
      <c r="L2" s="566"/>
      <c r="M2" s="567"/>
      <c r="Q2" s="563"/>
      <c r="R2" s="564"/>
      <c r="S2" s="564"/>
    </row>
    <row r="3" ht="19.5" customHeight="1" thickBot="1">
      <c r="A3" s="25"/>
    </row>
    <row r="4" spans="1:26" s="241" customFormat="1" ht="49.5" customHeight="1" thickBot="1" thickTop="1">
      <c r="A4" s="334"/>
      <c r="B4" s="554"/>
      <c r="C4" s="555"/>
      <c r="D4" s="240"/>
      <c r="E4" s="541" t="s">
        <v>4</v>
      </c>
      <c r="F4" s="549"/>
      <c r="G4" s="550" t="s">
        <v>3</v>
      </c>
      <c r="H4" s="549"/>
      <c r="I4" s="547" t="s">
        <v>5</v>
      </c>
      <c r="J4" s="549"/>
      <c r="K4" s="550" t="s">
        <v>6</v>
      </c>
      <c r="L4" s="551"/>
      <c r="M4" s="547" t="s">
        <v>7</v>
      </c>
      <c r="N4" s="549"/>
      <c r="O4" s="550" t="s">
        <v>8</v>
      </c>
      <c r="P4" s="551"/>
      <c r="Q4" s="547" t="s">
        <v>2</v>
      </c>
      <c r="R4" s="549"/>
      <c r="S4" s="550" t="s">
        <v>10</v>
      </c>
      <c r="T4" s="551"/>
      <c r="U4" s="552" t="s">
        <v>48</v>
      </c>
      <c r="V4" s="553"/>
      <c r="W4" s="547" t="s">
        <v>33</v>
      </c>
      <c r="X4" s="548"/>
      <c r="Y4" s="541" t="s">
        <v>1</v>
      </c>
      <c r="Z4" s="542"/>
    </row>
    <row r="5" spans="1:26" s="251" customFormat="1" ht="49.5" customHeight="1">
      <c r="A5" s="335"/>
      <c r="B5" s="568" t="s">
        <v>85</v>
      </c>
      <c r="C5" s="543" t="s">
        <v>0</v>
      </c>
      <c r="D5" s="242" t="s">
        <v>11</v>
      </c>
      <c r="E5" s="243">
        <v>33475334</v>
      </c>
      <c r="F5" s="244">
        <v>0.4742779496645298</v>
      </c>
      <c r="G5" s="245">
        <v>27301982</v>
      </c>
      <c r="H5" s="244">
        <v>0.3868140059405501</v>
      </c>
      <c r="I5" s="246">
        <v>782984</v>
      </c>
      <c r="J5" s="244">
        <v>0.011093303688624353</v>
      </c>
      <c r="K5" s="245">
        <v>2978354</v>
      </c>
      <c r="L5" s="247">
        <v>0.04219726765071712</v>
      </c>
      <c r="M5" s="246">
        <v>1376739</v>
      </c>
      <c r="N5" s="244">
        <v>0.01950561419770136</v>
      </c>
      <c r="O5" s="245">
        <v>730570</v>
      </c>
      <c r="P5" s="247">
        <v>0.010350703048591406</v>
      </c>
      <c r="Q5" s="246">
        <v>220223</v>
      </c>
      <c r="R5" s="244">
        <v>0.0031201156322733553</v>
      </c>
      <c r="S5" s="245">
        <v>615244</v>
      </c>
      <c r="T5" s="244">
        <v>0.008716766287183392</v>
      </c>
      <c r="U5" s="248"/>
      <c r="V5" s="244"/>
      <c r="W5" s="246">
        <v>1986056</v>
      </c>
      <c r="X5" s="249">
        <v>0.028138406852010422</v>
      </c>
      <c r="Y5" s="243">
        <v>70581679</v>
      </c>
      <c r="Z5" s="250">
        <v>1</v>
      </c>
    </row>
    <row r="6" spans="1:26" s="261" customFormat="1" ht="49.5" customHeight="1">
      <c r="A6" s="336"/>
      <c r="B6" s="569"/>
      <c r="C6" s="544"/>
      <c r="D6" s="252" t="s">
        <v>9</v>
      </c>
      <c r="E6" s="253">
        <v>221</v>
      </c>
      <c r="F6" s="254">
        <v>0.7366666666666667</v>
      </c>
      <c r="G6" s="255">
        <v>64</v>
      </c>
      <c r="H6" s="254">
        <v>0.21333333333333335</v>
      </c>
      <c r="I6" s="256">
        <v>0</v>
      </c>
      <c r="J6" s="254">
        <v>0</v>
      </c>
      <c r="K6" s="255">
        <v>0</v>
      </c>
      <c r="L6" s="257">
        <v>0</v>
      </c>
      <c r="M6" s="256">
        <v>3</v>
      </c>
      <c r="N6" s="254">
        <v>0.01</v>
      </c>
      <c r="O6" s="255">
        <v>3</v>
      </c>
      <c r="P6" s="257">
        <v>0.01</v>
      </c>
      <c r="Q6" s="256">
        <v>1</v>
      </c>
      <c r="R6" s="254">
        <v>0.0033333333333333335</v>
      </c>
      <c r="S6" s="255">
        <v>2</v>
      </c>
      <c r="T6" s="257">
        <v>0.006666666666666667</v>
      </c>
      <c r="U6" s="258"/>
      <c r="V6" s="254"/>
      <c r="W6" s="256">
        <v>6</v>
      </c>
      <c r="X6" s="259">
        <v>0.019999999999999907</v>
      </c>
      <c r="Y6" s="253">
        <v>300</v>
      </c>
      <c r="Z6" s="260">
        <v>1</v>
      </c>
    </row>
    <row r="7" spans="1:26" s="251" customFormat="1" ht="49.5" customHeight="1">
      <c r="A7" s="335"/>
      <c r="B7" s="570"/>
      <c r="C7" s="545" t="s">
        <v>12</v>
      </c>
      <c r="D7" s="262" t="s">
        <v>11</v>
      </c>
      <c r="E7" s="263">
        <v>29844799</v>
      </c>
      <c r="F7" s="264">
        <v>0.424110996897766</v>
      </c>
      <c r="G7" s="265">
        <v>18810217</v>
      </c>
      <c r="H7" s="264">
        <v>0.2673035219213004</v>
      </c>
      <c r="I7" s="266">
        <v>8054007</v>
      </c>
      <c r="J7" s="264">
        <v>0.11445186606187514</v>
      </c>
      <c r="K7" s="265">
        <v>4943886</v>
      </c>
      <c r="L7" s="264">
        <v>0.07025533728703981</v>
      </c>
      <c r="M7" s="266">
        <v>3006160</v>
      </c>
      <c r="N7" s="264">
        <v>0.042719185826454655</v>
      </c>
      <c r="O7" s="265">
        <v>1219767</v>
      </c>
      <c r="P7" s="264">
        <v>0.017333559470546184</v>
      </c>
      <c r="Q7" s="266">
        <v>528171</v>
      </c>
      <c r="R7" s="264">
        <v>0.007505600199970854</v>
      </c>
      <c r="S7" s="265">
        <v>3005199</v>
      </c>
      <c r="T7" s="264">
        <v>0.042705529488275974</v>
      </c>
      <c r="U7" s="267">
        <v>433122</v>
      </c>
      <c r="V7" s="264">
        <v>0.006154901669746685</v>
      </c>
      <c r="W7" s="266"/>
      <c r="X7" s="268"/>
      <c r="Y7" s="269">
        <v>70370255</v>
      </c>
      <c r="Z7" s="270">
        <v>1</v>
      </c>
    </row>
    <row r="8" spans="1:26" s="261" customFormat="1" ht="49.5" customHeight="1">
      <c r="A8" s="336"/>
      <c r="B8" s="570"/>
      <c r="C8" s="546"/>
      <c r="D8" s="271" t="s">
        <v>9</v>
      </c>
      <c r="E8" s="272">
        <v>87</v>
      </c>
      <c r="F8" s="273">
        <v>0.48333333333333334</v>
      </c>
      <c r="G8" s="274">
        <v>55</v>
      </c>
      <c r="H8" s="273">
        <v>0.3055555555555556</v>
      </c>
      <c r="I8" s="275">
        <v>21</v>
      </c>
      <c r="J8" s="273">
        <v>0.11666666666666667</v>
      </c>
      <c r="K8" s="274">
        <v>9</v>
      </c>
      <c r="L8" s="276">
        <v>0.05</v>
      </c>
      <c r="M8" s="275">
        <v>4</v>
      </c>
      <c r="N8" s="273">
        <v>0.022222222222222223</v>
      </c>
      <c r="O8" s="274">
        <v>0</v>
      </c>
      <c r="P8" s="273">
        <v>0</v>
      </c>
      <c r="Q8" s="275">
        <v>0</v>
      </c>
      <c r="R8" s="273">
        <v>0</v>
      </c>
      <c r="S8" s="274">
        <v>3</v>
      </c>
      <c r="T8" s="273">
        <v>0.016666666666666666</v>
      </c>
      <c r="U8" s="277">
        <v>1</v>
      </c>
      <c r="V8" s="273">
        <v>0.005555555555555556</v>
      </c>
      <c r="W8" s="275"/>
      <c r="X8" s="278"/>
      <c r="Y8" s="279">
        <v>180</v>
      </c>
      <c r="Z8" s="280">
        <v>1</v>
      </c>
    </row>
    <row r="9" spans="1:26" s="261" customFormat="1" ht="49.5" customHeight="1" thickBot="1">
      <c r="A9" s="336"/>
      <c r="B9" s="571"/>
      <c r="C9" s="281" t="s">
        <v>53</v>
      </c>
      <c r="D9" s="282" t="s">
        <v>9</v>
      </c>
      <c r="E9" s="283">
        <v>308</v>
      </c>
      <c r="F9" s="284">
        <v>0.6416666666666667</v>
      </c>
      <c r="G9" s="285">
        <v>119</v>
      </c>
      <c r="H9" s="284">
        <v>0.24791666666666667</v>
      </c>
      <c r="I9" s="286">
        <v>21</v>
      </c>
      <c r="J9" s="284">
        <v>0.04375</v>
      </c>
      <c r="K9" s="285">
        <v>9</v>
      </c>
      <c r="L9" s="287">
        <v>0.01875</v>
      </c>
      <c r="M9" s="286">
        <v>7</v>
      </c>
      <c r="N9" s="284">
        <v>0.014583333333333334</v>
      </c>
      <c r="O9" s="285">
        <v>3</v>
      </c>
      <c r="P9" s="287">
        <v>0.00625</v>
      </c>
      <c r="Q9" s="286">
        <v>1</v>
      </c>
      <c r="R9" s="284">
        <v>0.0020833333333333333</v>
      </c>
      <c r="S9" s="285">
        <v>5</v>
      </c>
      <c r="T9" s="287">
        <v>0.010416666666666666</v>
      </c>
      <c r="U9" s="354">
        <v>1</v>
      </c>
      <c r="V9" s="284">
        <f>U9/Y9</f>
        <v>0.0020833333333333333</v>
      </c>
      <c r="W9" s="286">
        <v>6</v>
      </c>
      <c r="X9" s="288">
        <v>0.014583333333333393</v>
      </c>
      <c r="Y9" s="283">
        <v>480</v>
      </c>
      <c r="Z9" s="289">
        <v>1</v>
      </c>
    </row>
    <row r="10" spans="2:27" s="336" customFormat="1" ht="49.5" customHeight="1">
      <c r="B10" s="560" t="s">
        <v>86</v>
      </c>
      <c r="C10" s="306" t="s">
        <v>12</v>
      </c>
      <c r="D10" s="307" t="s">
        <v>9</v>
      </c>
      <c r="E10" s="308">
        <v>11</v>
      </c>
      <c r="F10" s="309">
        <v>0.06111111111111111</v>
      </c>
      <c r="G10" s="310">
        <v>62</v>
      </c>
      <c r="H10" s="309">
        <v>0.34444444444444444</v>
      </c>
      <c r="I10" s="311">
        <v>49</v>
      </c>
      <c r="J10" s="309">
        <v>0.2722222222222222</v>
      </c>
      <c r="K10" s="310">
        <v>29</v>
      </c>
      <c r="L10" s="312">
        <v>0.16111111111111112</v>
      </c>
      <c r="M10" s="311">
        <v>11</v>
      </c>
      <c r="N10" s="309">
        <v>0.06111111111111111</v>
      </c>
      <c r="O10" s="310">
        <v>2</v>
      </c>
      <c r="P10" s="312">
        <v>0.011111111111111112</v>
      </c>
      <c r="Q10" s="311">
        <v>0</v>
      </c>
      <c r="R10" s="309">
        <v>0</v>
      </c>
      <c r="S10" s="310">
        <v>14</v>
      </c>
      <c r="T10" s="312">
        <v>0.07777777777777778</v>
      </c>
      <c r="U10" s="313">
        <v>2</v>
      </c>
      <c r="V10" s="309">
        <v>0.011111111111111112</v>
      </c>
      <c r="W10" s="311">
        <v>0</v>
      </c>
      <c r="X10" s="314"/>
      <c r="Y10" s="308">
        <v>180</v>
      </c>
      <c r="Z10" s="315">
        <v>1</v>
      </c>
      <c r="AA10" s="337"/>
    </row>
    <row r="11" spans="2:27" s="336" customFormat="1" ht="49.5" customHeight="1">
      <c r="B11" s="561"/>
      <c r="C11" s="316" t="s">
        <v>54</v>
      </c>
      <c r="D11" s="317" t="s">
        <v>9</v>
      </c>
      <c r="E11" s="318">
        <v>232</v>
      </c>
      <c r="F11" s="319">
        <v>0.48333333333333334</v>
      </c>
      <c r="G11" s="320">
        <v>126</v>
      </c>
      <c r="H11" s="319">
        <v>0.2625</v>
      </c>
      <c r="I11" s="321">
        <v>49</v>
      </c>
      <c r="J11" s="319">
        <v>0.10208333333333333</v>
      </c>
      <c r="K11" s="320">
        <v>29</v>
      </c>
      <c r="L11" s="322">
        <v>0.06041666666666667</v>
      </c>
      <c r="M11" s="321">
        <v>14</v>
      </c>
      <c r="N11" s="319">
        <v>0.029166666666666667</v>
      </c>
      <c r="O11" s="320">
        <v>5</v>
      </c>
      <c r="P11" s="322">
        <v>0.010416666666666666</v>
      </c>
      <c r="Q11" s="321">
        <v>1</v>
      </c>
      <c r="R11" s="319">
        <v>0.0020833333333333333</v>
      </c>
      <c r="S11" s="321">
        <v>16</v>
      </c>
      <c r="T11" s="322">
        <v>0.03333333333333333</v>
      </c>
      <c r="U11" s="321">
        <v>2</v>
      </c>
      <c r="V11" s="319">
        <v>0.004166666666666667</v>
      </c>
      <c r="W11" s="321">
        <v>6</v>
      </c>
      <c r="X11" s="323">
        <v>0.0125</v>
      </c>
      <c r="Y11" s="318">
        <v>480</v>
      </c>
      <c r="Z11" s="324">
        <v>1</v>
      </c>
      <c r="AA11" s="337"/>
    </row>
    <row r="12" spans="2:27" s="336" customFormat="1" ht="49.5" customHeight="1" thickBot="1">
      <c r="B12" s="562"/>
      <c r="C12" s="325" t="s">
        <v>55</v>
      </c>
      <c r="D12" s="326"/>
      <c r="E12" s="327">
        <v>-76</v>
      </c>
      <c r="F12" s="328">
        <v>-0.15833333333333338</v>
      </c>
      <c r="G12" s="329">
        <v>7</v>
      </c>
      <c r="H12" s="328">
        <v>0.014583333333333337</v>
      </c>
      <c r="I12" s="330">
        <v>28</v>
      </c>
      <c r="J12" s="328">
        <v>0.058333333333333334</v>
      </c>
      <c r="K12" s="329">
        <v>20</v>
      </c>
      <c r="L12" s="331">
        <v>0.04166666666666667</v>
      </c>
      <c r="M12" s="330">
        <v>7</v>
      </c>
      <c r="N12" s="328">
        <v>0.014583333333333334</v>
      </c>
      <c r="O12" s="329">
        <v>2</v>
      </c>
      <c r="P12" s="331">
        <v>0.004166666666666666</v>
      </c>
      <c r="Q12" s="330">
        <v>0</v>
      </c>
      <c r="R12" s="328">
        <v>0</v>
      </c>
      <c r="S12" s="329">
        <v>11</v>
      </c>
      <c r="T12" s="331">
        <v>0.02291666666666667</v>
      </c>
      <c r="U12" s="330">
        <v>2</v>
      </c>
      <c r="V12" s="328">
        <v>0.004166666666666667</v>
      </c>
      <c r="W12" s="330">
        <v>0</v>
      </c>
      <c r="X12" s="332">
        <v>-0.002083333333333392</v>
      </c>
      <c r="Y12" s="327"/>
      <c r="Z12" s="333"/>
      <c r="AA12" s="337"/>
    </row>
    <row r="13" spans="2:27" s="336" customFormat="1" ht="49.5" customHeight="1">
      <c r="B13" s="556" t="s">
        <v>56</v>
      </c>
      <c r="C13" s="557"/>
      <c r="D13" s="290"/>
      <c r="E13" s="291">
        <v>203.57327851092768</v>
      </c>
      <c r="F13" s="292">
        <v>0.424110996897766</v>
      </c>
      <c r="G13" s="293">
        <v>128.3056905222242</v>
      </c>
      <c r="H13" s="292">
        <v>0.2673035219213004</v>
      </c>
      <c r="I13" s="294">
        <v>54.93689570970007</v>
      </c>
      <c r="J13" s="292">
        <v>0.11445186606187514</v>
      </c>
      <c r="K13" s="293">
        <v>33.72256189777911</v>
      </c>
      <c r="L13" s="295">
        <v>0.07025533728703981</v>
      </c>
      <c r="M13" s="294">
        <v>20.505209196698235</v>
      </c>
      <c r="N13" s="292">
        <v>0.042719185826454655</v>
      </c>
      <c r="O13" s="293">
        <v>8.320108545862169</v>
      </c>
      <c r="P13" s="295">
        <v>0.017333559470546184</v>
      </c>
      <c r="Q13" s="294">
        <v>3.60268809598601</v>
      </c>
      <c r="R13" s="292">
        <v>0.007505600199970854</v>
      </c>
      <c r="S13" s="293">
        <v>20.498654154372467</v>
      </c>
      <c r="T13" s="295">
        <v>0.042705529488275974</v>
      </c>
      <c r="U13" s="294">
        <v>2.954352801478409</v>
      </c>
      <c r="V13" s="292">
        <v>0.006154901669746685</v>
      </c>
      <c r="W13" s="294">
        <v>0</v>
      </c>
      <c r="X13" s="296">
        <v>0</v>
      </c>
      <c r="Y13" s="291">
        <v>480</v>
      </c>
      <c r="Z13" s="297">
        <v>1</v>
      </c>
      <c r="AA13" s="337"/>
    </row>
    <row r="14" spans="2:27" s="336" customFormat="1" ht="49.5" customHeight="1" thickBot="1">
      <c r="B14" s="558" t="s">
        <v>57</v>
      </c>
      <c r="C14" s="559"/>
      <c r="D14" s="298"/>
      <c r="E14" s="299">
        <v>28.42672148907232</v>
      </c>
      <c r="F14" s="300">
        <v>0.059222336435567347</v>
      </c>
      <c r="G14" s="301">
        <v>-2.305690522224211</v>
      </c>
      <c r="H14" s="300">
        <v>-0.004803521921300402</v>
      </c>
      <c r="I14" s="302">
        <v>-5.936895709700067</v>
      </c>
      <c r="J14" s="300">
        <v>-0.012368532728541812</v>
      </c>
      <c r="K14" s="301">
        <v>-4.722561897779109</v>
      </c>
      <c r="L14" s="303">
        <v>-0.009838670620373142</v>
      </c>
      <c r="M14" s="302">
        <v>-6.505209196698235</v>
      </c>
      <c r="N14" s="300">
        <v>-0.013552519159787987</v>
      </c>
      <c r="O14" s="301">
        <v>-3.320108545862169</v>
      </c>
      <c r="P14" s="303">
        <v>-0.006916892803879518</v>
      </c>
      <c r="Q14" s="302">
        <v>-2.60268809598601</v>
      </c>
      <c r="R14" s="300">
        <v>-0.005422266866637521</v>
      </c>
      <c r="S14" s="301">
        <v>-4.498654154372467</v>
      </c>
      <c r="T14" s="303">
        <v>-0.009372196154942641</v>
      </c>
      <c r="U14" s="302">
        <v>-0.9543528014784091</v>
      </c>
      <c r="V14" s="300">
        <v>-0.0019882350030800185</v>
      </c>
      <c r="W14" s="302">
        <v>6</v>
      </c>
      <c r="X14" s="304">
        <v>0.0125</v>
      </c>
      <c r="Y14" s="299"/>
      <c r="Z14" s="305"/>
      <c r="AA14" s="337"/>
    </row>
    <row r="15" spans="2:27" s="25" customFormat="1" ht="36" customHeight="1" thickTop="1">
      <c r="B15" s="11"/>
      <c r="C15" s="5"/>
      <c r="D15" s="5"/>
      <c r="E15" s="5"/>
      <c r="F15" s="6"/>
      <c r="G15" s="5"/>
      <c r="H15" s="10"/>
      <c r="I15" s="5"/>
      <c r="J15" s="6"/>
      <c r="K15" s="5"/>
      <c r="L15" s="6"/>
      <c r="M15" s="5"/>
      <c r="N15" s="6"/>
      <c r="O15" s="5"/>
      <c r="P15" s="6"/>
      <c r="Q15" s="5"/>
      <c r="R15" s="6"/>
      <c r="S15" s="5"/>
      <c r="T15" s="6"/>
      <c r="U15" s="6"/>
      <c r="V15" s="6"/>
      <c r="W15" s="5"/>
      <c r="X15" s="6"/>
      <c r="Y15" s="5"/>
      <c r="Z15" s="6"/>
      <c r="AA15" s="5"/>
    </row>
    <row r="16" spans="1:27" s="25" customFormat="1" ht="19.5" customHeight="1">
      <c r="A16" s="5"/>
      <c r="B16" s="11"/>
      <c r="C16" s="5"/>
      <c r="D16" s="5"/>
      <c r="E16" s="5"/>
      <c r="F16" s="6"/>
      <c r="G16" s="5"/>
      <c r="H16" s="10"/>
      <c r="I16" s="5"/>
      <c r="J16" s="6"/>
      <c r="K16" s="5"/>
      <c r="L16" s="6"/>
      <c r="M16" s="5"/>
      <c r="N16" s="6"/>
      <c r="O16" s="5"/>
      <c r="P16" s="6"/>
      <c r="Q16" s="5"/>
      <c r="R16" s="6"/>
      <c r="S16" s="5"/>
      <c r="T16" s="6"/>
      <c r="U16" s="6"/>
      <c r="V16" s="6"/>
      <c r="W16" s="5"/>
      <c r="X16" s="6"/>
      <c r="Y16" s="5"/>
      <c r="Z16" s="6"/>
      <c r="AA16" s="5"/>
    </row>
    <row r="17" spans="1:27" s="25" customFormat="1" ht="19.5" customHeight="1">
      <c r="A17" s="5"/>
      <c r="B17" s="11"/>
      <c r="C17" s="5"/>
      <c r="D17" s="5"/>
      <c r="E17" s="5"/>
      <c r="F17" s="6"/>
      <c r="G17" s="5"/>
      <c r="H17" s="10"/>
      <c r="I17" s="5"/>
      <c r="J17" s="6"/>
      <c r="K17" s="5"/>
      <c r="L17" s="6"/>
      <c r="M17" s="5"/>
      <c r="N17" s="6"/>
      <c r="O17" s="5"/>
      <c r="P17" s="6"/>
      <c r="Q17" s="5"/>
      <c r="R17" s="6"/>
      <c r="S17" s="5"/>
      <c r="T17" s="6"/>
      <c r="U17" s="6"/>
      <c r="V17" s="6"/>
      <c r="W17" s="5"/>
      <c r="X17" s="6"/>
      <c r="Y17" s="5"/>
      <c r="Z17" s="6"/>
      <c r="AA17" s="5"/>
    </row>
  </sheetData>
  <sheetProtection/>
  <mergeCells count="20">
    <mergeCell ref="B13:C13"/>
    <mergeCell ref="B14:C14"/>
    <mergeCell ref="B10:B12"/>
    <mergeCell ref="Q2:S2"/>
    <mergeCell ref="Q4:R4"/>
    <mergeCell ref="S4:T4"/>
    <mergeCell ref="E2:M2"/>
    <mergeCell ref="E4:F4"/>
    <mergeCell ref="B5:B9"/>
    <mergeCell ref="G4:H4"/>
    <mergeCell ref="Y4:Z4"/>
    <mergeCell ref="C5:C6"/>
    <mergeCell ref="C7:C8"/>
    <mergeCell ref="W4:X4"/>
    <mergeCell ref="I4:J4"/>
    <mergeCell ref="K4:L4"/>
    <mergeCell ref="M4:N4"/>
    <mergeCell ref="O4:P4"/>
    <mergeCell ref="U4:V4"/>
    <mergeCell ref="B4:C4"/>
  </mergeCells>
  <printOptions/>
  <pageMargins left="0.3937007874015748" right="0.1968503937007874" top="0.5905511811023623" bottom="0.3937007874015748" header="0.5118110236220472" footer="0.11811023622047245"/>
  <pageSetup horizontalDpi="600" verticalDpi="600" orientation="landscape" paperSize="9" scale="48" r:id="rId1"/>
  <headerFooter alignWithMargins="0">
    <oddFooter>&amp;R&amp;D</oddFooter>
  </headerFooter>
</worksheet>
</file>

<file path=xl/worksheets/sheet4.xml><?xml version="1.0" encoding="utf-8"?>
<worksheet xmlns="http://schemas.openxmlformats.org/spreadsheetml/2006/main" xmlns:r="http://schemas.openxmlformats.org/officeDocument/2006/relationships">
  <dimension ref="A2:Z21"/>
  <sheetViews>
    <sheetView zoomScale="75" zoomScaleNormal="75" zoomScalePageLayoutView="0" workbookViewId="0" topLeftCell="A1">
      <selection activeCell="A1" sqref="A1"/>
    </sheetView>
  </sheetViews>
  <sheetFormatPr defaultColWidth="12.59765625" defaultRowHeight="19.5" customHeight="1"/>
  <cols>
    <col min="1" max="1" width="2.59765625" style="5" customWidth="1"/>
    <col min="2" max="2" width="12.59765625" style="11" customWidth="1"/>
    <col min="3" max="3" width="12.59765625" style="5" customWidth="1"/>
    <col min="4" max="4" width="4.59765625" style="5" customWidth="1"/>
    <col min="5" max="5" width="12.59765625" style="5" customWidth="1"/>
    <col min="6" max="6" width="8.59765625" style="6" customWidth="1"/>
    <col min="7" max="7" width="12.59765625" style="5" customWidth="1"/>
    <col min="8" max="8" width="8.59765625" style="10" customWidth="1"/>
    <col min="9" max="9" width="12.59765625" style="5" customWidth="1"/>
    <col min="10" max="10" width="8.59765625" style="6" customWidth="1"/>
    <col min="11" max="11" width="12.59765625" style="5" customWidth="1"/>
    <col min="12" max="12" width="8.59765625" style="6" customWidth="1"/>
    <col min="13" max="13" width="12.59765625" style="5" customWidth="1"/>
    <col min="14" max="14" width="8.59765625" style="6" customWidth="1"/>
    <col min="15" max="15" width="12.59765625" style="5" customWidth="1"/>
    <col min="16" max="16" width="8.59765625" style="6" customWidth="1"/>
    <col min="17" max="17" width="12.59765625" style="5" customWidth="1"/>
    <col min="18" max="18" width="8.59765625" style="6" customWidth="1"/>
    <col min="19" max="19" width="12.59765625" style="5" customWidth="1"/>
    <col min="20" max="20" width="8.59765625" style="6" customWidth="1"/>
    <col min="21" max="21" width="12.59765625" style="6" customWidth="1"/>
    <col min="22" max="22" width="8.59765625" style="6" customWidth="1"/>
    <col min="23" max="23" width="12.59765625" style="5" customWidth="1"/>
    <col min="24" max="24" width="8.59765625" style="6" customWidth="1"/>
    <col min="25" max="25" width="12.59765625" style="5" customWidth="1"/>
    <col min="26" max="26" width="8.59765625" style="6" customWidth="1"/>
    <col min="27" max="37" width="2.59765625" style="25" customWidth="1"/>
    <col min="38" max="16384" width="12.59765625" style="25" customWidth="1"/>
  </cols>
  <sheetData>
    <row r="1" ht="19.5" customHeight="1" thickBot="1"/>
    <row r="2" spans="5:19" ht="30" customHeight="1" thickBot="1">
      <c r="E2" s="565" t="s">
        <v>81</v>
      </c>
      <c r="F2" s="566"/>
      <c r="G2" s="566"/>
      <c r="H2" s="566"/>
      <c r="I2" s="566"/>
      <c r="J2" s="566"/>
      <c r="K2" s="566"/>
      <c r="L2" s="566"/>
      <c r="M2" s="567"/>
      <c r="Q2" s="563"/>
      <c r="R2" s="564"/>
      <c r="S2" s="564"/>
    </row>
    <row r="3" spans="1:26" s="352" customFormat="1" ht="19.5" customHeight="1" thickBot="1">
      <c r="A3" s="339"/>
      <c r="B3" s="338"/>
      <c r="C3" s="339"/>
      <c r="D3" s="339"/>
      <c r="E3" s="339"/>
      <c r="F3" s="10"/>
      <c r="G3" s="339"/>
      <c r="H3" s="10"/>
      <c r="I3" s="339"/>
      <c r="J3" s="10"/>
      <c r="K3" s="339"/>
      <c r="L3" s="10"/>
      <c r="M3" s="339"/>
      <c r="N3" s="10"/>
      <c r="O3" s="339"/>
      <c r="P3" s="10"/>
      <c r="Q3" s="339"/>
      <c r="R3" s="10"/>
      <c r="S3" s="339"/>
      <c r="T3" s="10"/>
      <c r="U3" s="10"/>
      <c r="V3" s="10"/>
      <c r="W3" s="339"/>
      <c r="X3" s="10"/>
      <c r="Y3" s="339"/>
      <c r="Z3" s="10"/>
    </row>
    <row r="4" spans="1:26" s="353" customFormat="1" ht="49.5" customHeight="1" thickBot="1" thickTop="1">
      <c r="A4" s="343"/>
      <c r="B4" s="340"/>
      <c r="C4" s="341"/>
      <c r="D4" s="342"/>
      <c r="E4" s="576" t="s">
        <v>4</v>
      </c>
      <c r="F4" s="573"/>
      <c r="G4" s="574" t="s">
        <v>3</v>
      </c>
      <c r="H4" s="573"/>
      <c r="I4" s="572" t="s">
        <v>5</v>
      </c>
      <c r="J4" s="573"/>
      <c r="K4" s="574" t="s">
        <v>6</v>
      </c>
      <c r="L4" s="575"/>
      <c r="M4" s="572" t="s">
        <v>7</v>
      </c>
      <c r="N4" s="573"/>
      <c r="O4" s="574" t="s">
        <v>8</v>
      </c>
      <c r="P4" s="575"/>
      <c r="Q4" s="572" t="s">
        <v>2</v>
      </c>
      <c r="R4" s="573"/>
      <c r="S4" s="574" t="s">
        <v>10</v>
      </c>
      <c r="T4" s="575"/>
      <c r="U4" s="587" t="s">
        <v>48</v>
      </c>
      <c r="V4" s="588"/>
      <c r="W4" s="572" t="s">
        <v>33</v>
      </c>
      <c r="X4" s="586"/>
      <c r="Y4" s="576" t="s">
        <v>1</v>
      </c>
      <c r="Z4" s="581"/>
    </row>
    <row r="5" spans="1:26" s="335" customFormat="1" ht="49.5" customHeight="1">
      <c r="A5" s="251"/>
      <c r="B5" s="577" t="s">
        <v>85</v>
      </c>
      <c r="C5" s="582" t="s">
        <v>0</v>
      </c>
      <c r="D5" s="242" t="s">
        <v>11</v>
      </c>
      <c r="E5" s="243">
        <v>33475334</v>
      </c>
      <c r="F5" s="244">
        <v>0.4742779496645298</v>
      </c>
      <c r="G5" s="245">
        <v>27301982</v>
      </c>
      <c r="H5" s="244">
        <v>0.3868140059405501</v>
      </c>
      <c r="I5" s="246">
        <v>782984</v>
      </c>
      <c r="J5" s="244">
        <v>0.011093303688624353</v>
      </c>
      <c r="K5" s="245">
        <v>2978354</v>
      </c>
      <c r="L5" s="247">
        <v>0.04219726765071712</v>
      </c>
      <c r="M5" s="246">
        <v>1376739</v>
      </c>
      <c r="N5" s="244">
        <v>0.01950561419770136</v>
      </c>
      <c r="O5" s="245">
        <v>730570</v>
      </c>
      <c r="P5" s="247">
        <v>0.010350703048591406</v>
      </c>
      <c r="Q5" s="246">
        <v>220223</v>
      </c>
      <c r="R5" s="244">
        <v>0.0031201156322733553</v>
      </c>
      <c r="S5" s="245">
        <v>615244</v>
      </c>
      <c r="T5" s="244">
        <v>0.008716766287183392</v>
      </c>
      <c r="U5" s="248"/>
      <c r="V5" s="244"/>
      <c r="W5" s="246">
        <v>1986056</v>
      </c>
      <c r="X5" s="249">
        <v>0.028138406852010422</v>
      </c>
      <c r="Y5" s="243">
        <v>70581679</v>
      </c>
      <c r="Z5" s="250">
        <v>1</v>
      </c>
    </row>
    <row r="6" spans="1:26" s="336" customFormat="1" ht="49.5" customHeight="1">
      <c r="A6" s="261"/>
      <c r="B6" s="578"/>
      <c r="C6" s="583"/>
      <c r="D6" s="252" t="s">
        <v>9</v>
      </c>
      <c r="E6" s="253">
        <v>221</v>
      </c>
      <c r="F6" s="254">
        <v>0.7366666666666667</v>
      </c>
      <c r="G6" s="255">
        <v>64</v>
      </c>
      <c r="H6" s="254">
        <v>0.21333333333333335</v>
      </c>
      <c r="I6" s="256">
        <v>0</v>
      </c>
      <c r="J6" s="254">
        <v>0</v>
      </c>
      <c r="K6" s="255">
        <v>0</v>
      </c>
      <c r="L6" s="257">
        <v>0</v>
      </c>
      <c r="M6" s="256">
        <v>3</v>
      </c>
      <c r="N6" s="254">
        <v>0.01</v>
      </c>
      <c r="O6" s="255">
        <v>3</v>
      </c>
      <c r="P6" s="257">
        <v>0.01</v>
      </c>
      <c r="Q6" s="256">
        <v>1</v>
      </c>
      <c r="R6" s="254">
        <v>0.0033333333333333335</v>
      </c>
      <c r="S6" s="255">
        <v>2</v>
      </c>
      <c r="T6" s="257">
        <v>0.006666666666666667</v>
      </c>
      <c r="U6" s="258"/>
      <c r="V6" s="254"/>
      <c r="W6" s="256">
        <v>6</v>
      </c>
      <c r="X6" s="259">
        <v>0.019999999999999907</v>
      </c>
      <c r="Y6" s="253">
        <v>300</v>
      </c>
      <c r="Z6" s="260">
        <v>1</v>
      </c>
    </row>
    <row r="7" spans="2:26" s="352" customFormat="1" ht="49.5" customHeight="1">
      <c r="B7" s="579"/>
      <c r="C7" s="584" t="s">
        <v>12</v>
      </c>
      <c r="D7" s="344" t="s">
        <v>11</v>
      </c>
      <c r="E7" s="345">
        <v>29844799</v>
      </c>
      <c r="F7" s="239">
        <v>0.424110996897766</v>
      </c>
      <c r="G7" s="346">
        <v>18810217</v>
      </c>
      <c r="H7" s="239">
        <v>0.2673035219213004</v>
      </c>
      <c r="I7" s="347">
        <v>8054007</v>
      </c>
      <c r="J7" s="239">
        <v>0.11445186606187514</v>
      </c>
      <c r="K7" s="346">
        <v>4943886</v>
      </c>
      <c r="L7" s="239">
        <v>0.07025533728703981</v>
      </c>
      <c r="M7" s="347">
        <v>3006160</v>
      </c>
      <c r="N7" s="239">
        <v>0.042719185826454655</v>
      </c>
      <c r="O7" s="346">
        <v>1219767</v>
      </c>
      <c r="P7" s="239">
        <v>0.017333559470546184</v>
      </c>
      <c r="Q7" s="347">
        <v>528171</v>
      </c>
      <c r="R7" s="239">
        <v>0.007505600199970854</v>
      </c>
      <c r="S7" s="346">
        <v>3005199</v>
      </c>
      <c r="T7" s="239">
        <v>0.042705529488275974</v>
      </c>
      <c r="U7" s="348">
        <v>433122</v>
      </c>
      <c r="V7" s="239">
        <v>0.006154901669746685</v>
      </c>
      <c r="W7" s="347"/>
      <c r="X7" s="349"/>
      <c r="Y7" s="350">
        <v>70370255</v>
      </c>
      <c r="Z7" s="351">
        <v>1</v>
      </c>
    </row>
    <row r="8" spans="2:26" s="336" customFormat="1" ht="49.5" customHeight="1">
      <c r="B8" s="579"/>
      <c r="C8" s="585"/>
      <c r="D8" s="271" t="s">
        <v>9</v>
      </c>
      <c r="E8" s="272">
        <v>87</v>
      </c>
      <c r="F8" s="273">
        <v>0.48333333333333334</v>
      </c>
      <c r="G8" s="274">
        <v>55</v>
      </c>
      <c r="H8" s="273">
        <v>0.3055555555555556</v>
      </c>
      <c r="I8" s="275">
        <v>21</v>
      </c>
      <c r="J8" s="273">
        <v>0.11666666666666667</v>
      </c>
      <c r="K8" s="274">
        <v>9</v>
      </c>
      <c r="L8" s="276">
        <v>0.05</v>
      </c>
      <c r="M8" s="275">
        <v>4</v>
      </c>
      <c r="N8" s="273">
        <v>0.022222222222222223</v>
      </c>
      <c r="O8" s="274">
        <v>0</v>
      </c>
      <c r="P8" s="273">
        <v>0</v>
      </c>
      <c r="Q8" s="275">
        <v>0</v>
      </c>
      <c r="R8" s="273">
        <v>0</v>
      </c>
      <c r="S8" s="274">
        <v>3</v>
      </c>
      <c r="T8" s="273">
        <v>0.016666666666666666</v>
      </c>
      <c r="U8" s="277">
        <v>1</v>
      </c>
      <c r="V8" s="273">
        <v>0.005555555555555556</v>
      </c>
      <c r="W8" s="275"/>
      <c r="X8" s="278"/>
      <c r="Y8" s="279">
        <v>180</v>
      </c>
      <c r="Z8" s="280">
        <v>1</v>
      </c>
    </row>
    <row r="9" spans="2:26" s="336" customFormat="1" ht="49.5" customHeight="1" thickBot="1">
      <c r="B9" s="580"/>
      <c r="C9" s="281" t="s">
        <v>53</v>
      </c>
      <c r="D9" s="282" t="s">
        <v>9</v>
      </c>
      <c r="E9" s="283">
        <v>308</v>
      </c>
      <c r="F9" s="284">
        <v>0.6416666666666667</v>
      </c>
      <c r="G9" s="285">
        <v>119</v>
      </c>
      <c r="H9" s="284">
        <v>0.24791666666666667</v>
      </c>
      <c r="I9" s="286">
        <v>21</v>
      </c>
      <c r="J9" s="284">
        <v>0.04375</v>
      </c>
      <c r="K9" s="285">
        <v>9</v>
      </c>
      <c r="L9" s="287">
        <v>0.01875</v>
      </c>
      <c r="M9" s="286">
        <v>7</v>
      </c>
      <c r="N9" s="284">
        <v>0.014583333333333334</v>
      </c>
      <c r="O9" s="285">
        <v>3</v>
      </c>
      <c r="P9" s="287">
        <v>0.00625</v>
      </c>
      <c r="Q9" s="286">
        <v>1</v>
      </c>
      <c r="R9" s="284">
        <v>0.0020833333333333333</v>
      </c>
      <c r="S9" s="285">
        <v>5</v>
      </c>
      <c r="T9" s="287">
        <v>0.010416666666666666</v>
      </c>
      <c r="U9" s="354">
        <v>1</v>
      </c>
      <c r="V9" s="284">
        <f>U9/Y9</f>
        <v>0.0020833333333333333</v>
      </c>
      <c r="W9" s="286">
        <v>6</v>
      </c>
      <c r="X9" s="288">
        <v>0.014583333333333393</v>
      </c>
      <c r="Y9" s="283">
        <v>480</v>
      </c>
      <c r="Z9" s="289">
        <v>1</v>
      </c>
    </row>
    <row r="10" spans="2:26" s="336" customFormat="1" ht="49.5" customHeight="1">
      <c r="B10" s="560" t="s">
        <v>87</v>
      </c>
      <c r="C10" s="306" t="s">
        <v>12</v>
      </c>
      <c r="D10" s="307" t="s">
        <v>9</v>
      </c>
      <c r="E10" s="308">
        <v>3</v>
      </c>
      <c r="F10" s="309">
        <v>0.03</v>
      </c>
      <c r="G10" s="310">
        <v>29</v>
      </c>
      <c r="H10" s="309">
        <v>0.29</v>
      </c>
      <c r="I10" s="311">
        <v>34</v>
      </c>
      <c r="J10" s="309">
        <v>0.34</v>
      </c>
      <c r="K10" s="310">
        <v>18</v>
      </c>
      <c r="L10" s="312">
        <v>0.18</v>
      </c>
      <c r="M10" s="311">
        <v>7</v>
      </c>
      <c r="N10" s="309">
        <v>0.07</v>
      </c>
      <c r="O10" s="310">
        <v>1</v>
      </c>
      <c r="P10" s="312">
        <v>0.01</v>
      </c>
      <c r="Q10" s="311">
        <v>0</v>
      </c>
      <c r="R10" s="309">
        <v>0</v>
      </c>
      <c r="S10" s="310">
        <v>7</v>
      </c>
      <c r="T10" s="312">
        <v>0.07</v>
      </c>
      <c r="U10" s="313">
        <v>1</v>
      </c>
      <c r="V10" s="309">
        <v>0.01</v>
      </c>
      <c r="W10" s="311"/>
      <c r="X10" s="314"/>
      <c r="Y10" s="308">
        <v>100</v>
      </c>
      <c r="Z10" s="315">
        <v>1</v>
      </c>
    </row>
    <row r="11" spans="2:26" s="336" customFormat="1" ht="49.5" customHeight="1">
      <c r="B11" s="561"/>
      <c r="C11" s="316" t="s">
        <v>54</v>
      </c>
      <c r="D11" s="317" t="s">
        <v>9</v>
      </c>
      <c r="E11" s="318">
        <v>224</v>
      </c>
      <c r="F11" s="319">
        <v>0.56</v>
      </c>
      <c r="G11" s="320">
        <v>93</v>
      </c>
      <c r="H11" s="319">
        <v>0.2325</v>
      </c>
      <c r="I11" s="321">
        <v>34</v>
      </c>
      <c r="J11" s="319">
        <v>0.085</v>
      </c>
      <c r="K11" s="320">
        <v>18</v>
      </c>
      <c r="L11" s="322">
        <v>0.045</v>
      </c>
      <c r="M11" s="321">
        <v>10</v>
      </c>
      <c r="N11" s="319">
        <v>0.025</v>
      </c>
      <c r="O11" s="320">
        <v>4</v>
      </c>
      <c r="P11" s="322">
        <v>0.01</v>
      </c>
      <c r="Q11" s="321">
        <v>1</v>
      </c>
      <c r="R11" s="319">
        <v>0.0025</v>
      </c>
      <c r="S11" s="320">
        <v>9</v>
      </c>
      <c r="T11" s="322">
        <v>0.0225</v>
      </c>
      <c r="U11" s="321">
        <v>1</v>
      </c>
      <c r="V11" s="319">
        <v>0.0025</v>
      </c>
      <c r="W11" s="321">
        <v>6</v>
      </c>
      <c r="X11" s="323">
        <v>0.015</v>
      </c>
      <c r="Y11" s="318">
        <v>400</v>
      </c>
      <c r="Z11" s="324">
        <v>1</v>
      </c>
    </row>
    <row r="12" spans="2:26" s="336" customFormat="1" ht="49.5" customHeight="1" thickBot="1">
      <c r="B12" s="562"/>
      <c r="C12" s="325" t="s">
        <v>55</v>
      </c>
      <c r="D12" s="326"/>
      <c r="E12" s="327">
        <v>-84</v>
      </c>
      <c r="F12" s="328">
        <v>-0.08166666666666667</v>
      </c>
      <c r="G12" s="329">
        <v>-26</v>
      </c>
      <c r="H12" s="328">
        <v>-0.015416666666666662</v>
      </c>
      <c r="I12" s="330">
        <v>13</v>
      </c>
      <c r="J12" s="328">
        <v>0.04125</v>
      </c>
      <c r="K12" s="329">
        <v>9</v>
      </c>
      <c r="L12" s="331">
        <v>0.02625</v>
      </c>
      <c r="M12" s="330">
        <v>3</v>
      </c>
      <c r="N12" s="328">
        <v>0.010416666666666668</v>
      </c>
      <c r="O12" s="329">
        <v>1</v>
      </c>
      <c r="P12" s="331">
        <v>0.00375</v>
      </c>
      <c r="Q12" s="330">
        <v>0</v>
      </c>
      <c r="R12" s="328">
        <v>0.00041666666666666675</v>
      </c>
      <c r="S12" s="329">
        <v>4</v>
      </c>
      <c r="T12" s="331">
        <v>0.012083333333333333</v>
      </c>
      <c r="U12" s="330">
        <v>1</v>
      </c>
      <c r="V12" s="328">
        <v>0.0025</v>
      </c>
      <c r="W12" s="330">
        <v>0</v>
      </c>
      <c r="X12" s="332">
        <v>0.0004166666666666069</v>
      </c>
      <c r="Y12" s="327"/>
      <c r="Z12" s="333"/>
    </row>
    <row r="13" spans="2:26" s="336" customFormat="1" ht="49.5" customHeight="1">
      <c r="B13" s="556" t="s">
        <v>56</v>
      </c>
      <c r="C13" s="557"/>
      <c r="D13" s="290"/>
      <c r="E13" s="291">
        <v>169.6443987591064</v>
      </c>
      <c r="F13" s="292">
        <v>0.424110996897766</v>
      </c>
      <c r="G13" s="293">
        <v>106.92140876852017</v>
      </c>
      <c r="H13" s="292">
        <v>0.2673035219213004</v>
      </c>
      <c r="I13" s="294">
        <v>45.780746424750056</v>
      </c>
      <c r="J13" s="292">
        <v>0.11445186606187514</v>
      </c>
      <c r="K13" s="293">
        <v>28.102134914815924</v>
      </c>
      <c r="L13" s="295">
        <v>0.07025533728703981</v>
      </c>
      <c r="M13" s="294">
        <v>17.087674330581862</v>
      </c>
      <c r="N13" s="292">
        <v>0.042719185826454655</v>
      </c>
      <c r="O13" s="293">
        <v>6.933423788218473</v>
      </c>
      <c r="P13" s="295">
        <v>0.017333559470546184</v>
      </c>
      <c r="Q13" s="294">
        <v>3.0022400799883417</v>
      </c>
      <c r="R13" s="292">
        <v>0.007505600199970854</v>
      </c>
      <c r="S13" s="293">
        <v>17.08221179531039</v>
      </c>
      <c r="T13" s="295">
        <v>0.042705529488275974</v>
      </c>
      <c r="U13" s="294">
        <v>2.461960667898674</v>
      </c>
      <c r="V13" s="292">
        <v>0.006154901669746685</v>
      </c>
      <c r="W13" s="294">
        <v>0</v>
      </c>
      <c r="X13" s="296">
        <v>0</v>
      </c>
      <c r="Y13" s="291">
        <v>400</v>
      </c>
      <c r="Z13" s="297">
        <v>1</v>
      </c>
    </row>
    <row r="14" spans="2:26" s="336" customFormat="1" ht="49.5" customHeight="1" thickBot="1">
      <c r="B14" s="558" t="s">
        <v>57</v>
      </c>
      <c r="C14" s="559"/>
      <c r="D14" s="298"/>
      <c r="E14" s="299">
        <v>54.355601240893606</v>
      </c>
      <c r="F14" s="300">
        <v>0.13588900310223406</v>
      </c>
      <c r="G14" s="301">
        <v>-13.921408768520166</v>
      </c>
      <c r="H14" s="300">
        <v>-0.0348035219213004</v>
      </c>
      <c r="I14" s="302">
        <v>-11.780746424750056</v>
      </c>
      <c r="J14" s="300">
        <v>-0.029451866061875137</v>
      </c>
      <c r="K14" s="301">
        <v>-10.102134914815924</v>
      </c>
      <c r="L14" s="303">
        <v>-0.02525533728703981</v>
      </c>
      <c r="M14" s="302">
        <v>-7.087674330581862</v>
      </c>
      <c r="N14" s="300">
        <v>-0.017719185826454653</v>
      </c>
      <c r="O14" s="301">
        <v>-2.933423788218473</v>
      </c>
      <c r="P14" s="303">
        <v>-0.0073335594705461835</v>
      </c>
      <c r="Q14" s="302">
        <v>-2.0022400799883417</v>
      </c>
      <c r="R14" s="300">
        <v>-0.005005600199970855</v>
      </c>
      <c r="S14" s="301">
        <v>-8.08221179531039</v>
      </c>
      <c r="T14" s="303">
        <v>-0.020205529488275975</v>
      </c>
      <c r="U14" s="302">
        <v>-1.461960667898674</v>
      </c>
      <c r="V14" s="300">
        <v>-0.003654901669746685</v>
      </c>
      <c r="W14" s="302">
        <v>6</v>
      </c>
      <c r="X14" s="304">
        <v>0.015</v>
      </c>
      <c r="Y14" s="299"/>
      <c r="Z14" s="305"/>
    </row>
    <row r="15" spans="2:26" s="352" customFormat="1" ht="36" customHeight="1" thickTop="1">
      <c r="B15" s="338"/>
      <c r="C15" s="339"/>
      <c r="D15" s="339"/>
      <c r="E15" s="339"/>
      <c r="F15" s="10"/>
      <c r="G15" s="339"/>
      <c r="H15" s="10"/>
      <c r="I15" s="339"/>
      <c r="J15" s="10"/>
      <c r="K15" s="339"/>
      <c r="L15" s="10"/>
      <c r="M15" s="339"/>
      <c r="N15" s="10"/>
      <c r="O15" s="339"/>
      <c r="P15" s="10"/>
      <c r="Q15" s="339"/>
      <c r="R15" s="10"/>
      <c r="S15" s="339"/>
      <c r="T15" s="10"/>
      <c r="U15" s="10"/>
      <c r="V15" s="10"/>
      <c r="W15" s="339"/>
      <c r="X15" s="10"/>
      <c r="Y15" s="339"/>
      <c r="Z15" s="10"/>
    </row>
    <row r="16" spans="2:26" s="352" customFormat="1" ht="19.5" customHeight="1">
      <c r="B16" s="338"/>
      <c r="C16" s="339"/>
      <c r="D16" s="339"/>
      <c r="E16" s="339"/>
      <c r="F16" s="10"/>
      <c r="G16" s="339"/>
      <c r="H16" s="10"/>
      <c r="I16" s="339"/>
      <c r="J16" s="10"/>
      <c r="K16" s="339"/>
      <c r="L16" s="10"/>
      <c r="M16" s="339"/>
      <c r="N16" s="10"/>
      <c r="O16" s="339"/>
      <c r="P16" s="10"/>
      <c r="Q16" s="339"/>
      <c r="R16" s="10"/>
      <c r="S16" s="339"/>
      <c r="T16" s="10"/>
      <c r="U16" s="10"/>
      <c r="V16" s="10"/>
      <c r="W16" s="339"/>
      <c r="X16" s="10"/>
      <c r="Y16" s="339"/>
      <c r="Z16" s="10"/>
    </row>
    <row r="17" spans="2:26" s="352" customFormat="1" ht="19.5" customHeight="1">
      <c r="B17" s="338"/>
      <c r="C17" s="339"/>
      <c r="D17" s="339"/>
      <c r="E17" s="339"/>
      <c r="F17" s="10"/>
      <c r="G17" s="339"/>
      <c r="H17" s="10"/>
      <c r="I17" s="339"/>
      <c r="J17" s="10"/>
      <c r="K17" s="339"/>
      <c r="L17" s="10"/>
      <c r="M17" s="339"/>
      <c r="N17" s="10"/>
      <c r="O17" s="339"/>
      <c r="P17" s="10"/>
      <c r="Q17" s="339"/>
      <c r="R17" s="10"/>
      <c r="S17" s="339"/>
      <c r="T17" s="10"/>
      <c r="U17" s="10"/>
      <c r="V17" s="10"/>
      <c r="W17" s="339"/>
      <c r="X17" s="10"/>
      <c r="Y17" s="339"/>
      <c r="Z17" s="10"/>
    </row>
    <row r="18" spans="2:26" s="352" customFormat="1" ht="19.5" customHeight="1">
      <c r="B18" s="338"/>
      <c r="C18" s="339"/>
      <c r="D18" s="339"/>
      <c r="E18" s="339"/>
      <c r="F18" s="10"/>
      <c r="G18" s="339"/>
      <c r="H18" s="10"/>
      <c r="I18" s="339"/>
      <c r="J18" s="10"/>
      <c r="K18" s="339"/>
      <c r="L18" s="10"/>
      <c r="M18" s="339"/>
      <c r="N18" s="10"/>
      <c r="O18" s="339"/>
      <c r="P18" s="10"/>
      <c r="Q18" s="339"/>
      <c r="R18" s="10"/>
      <c r="S18" s="339"/>
      <c r="T18" s="10"/>
      <c r="U18" s="10"/>
      <c r="V18" s="10"/>
      <c r="W18" s="339"/>
      <c r="X18" s="10"/>
      <c r="Y18" s="339"/>
      <c r="Z18" s="10"/>
    </row>
    <row r="19" spans="2:26" s="352" customFormat="1" ht="19.5" customHeight="1">
      <c r="B19" s="338"/>
      <c r="C19" s="339"/>
      <c r="D19" s="339"/>
      <c r="E19" s="339"/>
      <c r="F19" s="10"/>
      <c r="G19" s="339"/>
      <c r="H19" s="10"/>
      <c r="I19" s="339"/>
      <c r="J19" s="10"/>
      <c r="K19" s="339"/>
      <c r="L19" s="10"/>
      <c r="M19" s="339"/>
      <c r="N19" s="10"/>
      <c r="O19" s="339"/>
      <c r="P19" s="10"/>
      <c r="Q19" s="339"/>
      <c r="R19" s="10"/>
      <c r="S19" s="339"/>
      <c r="T19" s="10"/>
      <c r="U19" s="10"/>
      <c r="V19" s="10"/>
      <c r="W19" s="339"/>
      <c r="X19" s="10"/>
      <c r="Y19" s="339"/>
      <c r="Z19" s="10"/>
    </row>
    <row r="20" spans="2:26" s="352" customFormat="1" ht="19.5" customHeight="1">
      <c r="B20" s="338"/>
      <c r="C20" s="339"/>
      <c r="D20" s="339"/>
      <c r="E20" s="339"/>
      <c r="F20" s="10"/>
      <c r="G20" s="339"/>
      <c r="H20" s="10"/>
      <c r="I20" s="339"/>
      <c r="J20" s="10"/>
      <c r="K20" s="339"/>
      <c r="L20" s="10"/>
      <c r="M20" s="339"/>
      <c r="N20" s="10"/>
      <c r="O20" s="339"/>
      <c r="P20" s="10"/>
      <c r="Q20" s="339"/>
      <c r="R20" s="10"/>
      <c r="S20" s="339"/>
      <c r="T20" s="10"/>
      <c r="U20" s="10"/>
      <c r="V20" s="10"/>
      <c r="W20" s="339"/>
      <c r="X20" s="10"/>
      <c r="Y20" s="339"/>
      <c r="Z20" s="10"/>
    </row>
    <row r="21" ht="19.5" customHeight="1">
      <c r="A21" s="25"/>
    </row>
  </sheetData>
  <sheetProtection/>
  <mergeCells count="19">
    <mergeCell ref="Y4:Z4"/>
    <mergeCell ref="C5:C6"/>
    <mergeCell ref="C7:C8"/>
    <mergeCell ref="W4:X4"/>
    <mergeCell ref="I4:J4"/>
    <mergeCell ref="K4:L4"/>
    <mergeCell ref="M4:N4"/>
    <mergeCell ref="O4:P4"/>
    <mergeCell ref="U4:V4"/>
    <mergeCell ref="B13:C13"/>
    <mergeCell ref="B14:C14"/>
    <mergeCell ref="B10:B12"/>
    <mergeCell ref="Q2:S2"/>
    <mergeCell ref="Q4:R4"/>
    <mergeCell ref="S4:T4"/>
    <mergeCell ref="E2:M2"/>
    <mergeCell ref="E4:F4"/>
    <mergeCell ref="B5:B9"/>
    <mergeCell ref="G4:H4"/>
  </mergeCells>
  <printOptions/>
  <pageMargins left="0.3937007874015748" right="0.1968503937007874" top="0.5905511811023623" bottom="0.3937007874015748" header="0.5118110236220472" footer="0.11811023622047245"/>
  <pageSetup horizontalDpi="600" verticalDpi="600" orientation="landscape" paperSize="9" scale="48" r:id="rId1"/>
  <headerFooter alignWithMargins="0">
    <oddFooter>&amp;R&amp;D</oddFooter>
  </headerFooter>
</worksheet>
</file>

<file path=xl/worksheets/sheet5.xml><?xml version="1.0" encoding="utf-8"?>
<worksheet xmlns="http://schemas.openxmlformats.org/spreadsheetml/2006/main" xmlns:r="http://schemas.openxmlformats.org/officeDocument/2006/relationships">
  <dimension ref="A1:AB28"/>
  <sheetViews>
    <sheetView zoomScale="75" zoomScaleNormal="75" zoomScalePageLayoutView="0" workbookViewId="0" topLeftCell="A1">
      <selection activeCell="A1" sqref="A1"/>
    </sheetView>
  </sheetViews>
  <sheetFormatPr defaultColWidth="12.59765625" defaultRowHeight="19.5" customHeight="1"/>
  <cols>
    <col min="1" max="2" width="2.59765625" style="5" customWidth="1"/>
    <col min="3" max="3" width="12.59765625" style="355" customWidth="1"/>
    <col min="4" max="4" width="12.59765625" style="5" customWidth="1"/>
    <col min="5" max="5" width="4.59765625" style="5" customWidth="1"/>
    <col min="6" max="6" width="12.59765625" style="5" customWidth="1"/>
    <col min="7" max="7" width="7.59765625" style="6" customWidth="1"/>
    <col min="8" max="8" width="12.59765625" style="5" customWidth="1"/>
    <col min="9" max="9" width="7.59765625" style="10" customWidth="1"/>
    <col min="10" max="10" width="12.59765625" style="5" customWidth="1"/>
    <col min="11" max="11" width="7.59765625" style="6" customWidth="1"/>
    <col min="12" max="12" width="12.59765625" style="5" customWidth="1"/>
    <col min="13" max="13" width="7.59765625" style="6" customWidth="1"/>
    <col min="14" max="14" width="12.59765625" style="5" customWidth="1"/>
    <col min="15" max="15" width="7.59765625" style="6" customWidth="1"/>
    <col min="16" max="16" width="12.59765625" style="5" customWidth="1"/>
    <col min="17" max="17" width="7.59765625" style="6" customWidth="1"/>
    <col min="18" max="18" width="12.59765625" style="5" customWidth="1"/>
    <col min="19" max="19" width="7.59765625" style="6" customWidth="1"/>
    <col min="20" max="20" width="12.59765625" style="5" customWidth="1"/>
    <col min="21" max="21" width="7.59765625" style="6" customWidth="1"/>
    <col min="22" max="22" width="12.59765625" style="6" customWidth="1"/>
    <col min="23" max="23" width="7.59765625" style="6" customWidth="1"/>
    <col min="24" max="24" width="12.59765625" style="5" customWidth="1"/>
    <col min="25" max="25" width="7.59765625" style="6" customWidth="1"/>
    <col min="26" max="26" width="12.59765625" style="5" customWidth="1"/>
    <col min="27" max="27" width="8.59765625" style="6" customWidth="1"/>
    <col min="28" max="28" width="2.59765625" style="5" customWidth="1"/>
    <col min="29" max="30" width="2.59765625" style="25" customWidth="1"/>
    <col min="31" max="16384" width="12.59765625" style="25" customWidth="1"/>
  </cols>
  <sheetData>
    <row r="1" ht="19.5" customHeight="1" thickBot="1">
      <c r="AB1" s="25"/>
    </row>
    <row r="2" spans="6:28" ht="69.75" customHeight="1" thickBot="1">
      <c r="F2" s="602" t="s">
        <v>89</v>
      </c>
      <c r="G2" s="603"/>
      <c r="H2" s="603"/>
      <c r="I2" s="603"/>
      <c r="J2" s="603"/>
      <c r="K2" s="603"/>
      <c r="L2" s="603"/>
      <c r="M2" s="603"/>
      <c r="N2" s="604"/>
      <c r="R2" s="563"/>
      <c r="S2" s="564"/>
      <c r="T2" s="564"/>
      <c r="AB2" s="25"/>
    </row>
    <row r="3" ht="19.5" customHeight="1" thickBot="1">
      <c r="AB3" s="25"/>
    </row>
    <row r="4" spans="1:27" s="334" customFormat="1" ht="36" customHeight="1" thickBot="1" thickTop="1">
      <c r="A4" s="241"/>
      <c r="B4" s="241"/>
      <c r="C4" s="554"/>
      <c r="D4" s="555"/>
      <c r="E4" s="240"/>
      <c r="F4" s="541" t="s">
        <v>4</v>
      </c>
      <c r="G4" s="549"/>
      <c r="H4" s="550" t="s">
        <v>3</v>
      </c>
      <c r="I4" s="549"/>
      <c r="J4" s="547" t="s">
        <v>5</v>
      </c>
      <c r="K4" s="549"/>
      <c r="L4" s="550" t="s">
        <v>6</v>
      </c>
      <c r="M4" s="551"/>
      <c r="N4" s="547" t="s">
        <v>7</v>
      </c>
      <c r="O4" s="549"/>
      <c r="P4" s="550" t="s">
        <v>8</v>
      </c>
      <c r="Q4" s="551"/>
      <c r="R4" s="547" t="s">
        <v>2</v>
      </c>
      <c r="S4" s="549"/>
      <c r="T4" s="550" t="s">
        <v>10</v>
      </c>
      <c r="U4" s="551"/>
      <c r="V4" s="552" t="s">
        <v>48</v>
      </c>
      <c r="W4" s="549"/>
      <c r="X4" s="547" t="s">
        <v>33</v>
      </c>
      <c r="Y4" s="548"/>
      <c r="Z4" s="541" t="s">
        <v>1</v>
      </c>
      <c r="AA4" s="542"/>
    </row>
    <row r="5" spans="1:27" s="358" customFormat="1" ht="36" customHeight="1">
      <c r="A5" s="356"/>
      <c r="B5" s="356"/>
      <c r="C5" s="605" t="s">
        <v>90</v>
      </c>
      <c r="D5" s="606" t="s">
        <v>0</v>
      </c>
      <c r="E5" s="357" t="s">
        <v>11</v>
      </c>
      <c r="F5" s="243">
        <v>33475334</v>
      </c>
      <c r="G5" s="244">
        <f>F5/$Z5</f>
        <v>0.4742779496645298</v>
      </c>
      <c r="H5" s="245">
        <v>27301982</v>
      </c>
      <c r="I5" s="244">
        <f>H5/$Z5</f>
        <v>0.3868140059405501</v>
      </c>
      <c r="J5" s="246">
        <v>782984</v>
      </c>
      <c r="K5" s="244">
        <f>J5/$Z5</f>
        <v>0.011093303688624353</v>
      </c>
      <c r="L5" s="245">
        <v>2978354</v>
      </c>
      <c r="M5" s="247">
        <f>L5/$Z5</f>
        <v>0.04219726765071712</v>
      </c>
      <c r="N5" s="246">
        <v>1376739</v>
      </c>
      <c r="O5" s="244">
        <f>N5/$Z5</f>
        <v>0.01950561419770136</v>
      </c>
      <c r="P5" s="245">
        <v>730570</v>
      </c>
      <c r="Q5" s="247">
        <f>P5/$Z5</f>
        <v>0.010350703048591406</v>
      </c>
      <c r="R5" s="246">
        <v>220223</v>
      </c>
      <c r="S5" s="244">
        <f>R5/$Z5</f>
        <v>0.0031201156322733553</v>
      </c>
      <c r="T5" s="245">
        <v>615244</v>
      </c>
      <c r="U5" s="244">
        <f>T5/$Z5</f>
        <v>0.008716766287183392</v>
      </c>
      <c r="V5" s="248"/>
      <c r="W5" s="244"/>
      <c r="X5" s="246">
        <v>1986056</v>
      </c>
      <c r="Y5" s="249">
        <f>X5/$Z5</f>
        <v>0.028138406852010422</v>
      </c>
      <c r="Z5" s="243">
        <v>70581679</v>
      </c>
      <c r="AA5" s="250">
        <v>1</v>
      </c>
    </row>
    <row r="6" spans="1:27" s="361" customFormat="1" ht="36" customHeight="1">
      <c r="A6" s="359"/>
      <c r="B6" s="359"/>
      <c r="C6" s="595"/>
      <c r="D6" s="607"/>
      <c r="E6" s="360" t="s">
        <v>9</v>
      </c>
      <c r="F6" s="253">
        <v>221</v>
      </c>
      <c r="G6" s="254">
        <v>0.7366666666666667</v>
      </c>
      <c r="H6" s="255">
        <v>64</v>
      </c>
      <c r="I6" s="254">
        <v>0.21333333333333335</v>
      </c>
      <c r="J6" s="256">
        <v>0</v>
      </c>
      <c r="K6" s="254">
        <v>0</v>
      </c>
      <c r="L6" s="255">
        <v>0</v>
      </c>
      <c r="M6" s="257">
        <v>0</v>
      </c>
      <c r="N6" s="256">
        <v>3</v>
      </c>
      <c r="O6" s="254">
        <v>0.01</v>
      </c>
      <c r="P6" s="255">
        <v>3</v>
      </c>
      <c r="Q6" s="257">
        <v>0.01</v>
      </c>
      <c r="R6" s="256">
        <v>1</v>
      </c>
      <c r="S6" s="254">
        <v>0.0033333333333333335</v>
      </c>
      <c r="T6" s="255">
        <v>2</v>
      </c>
      <c r="U6" s="257">
        <v>0.006666666666666667</v>
      </c>
      <c r="V6" s="258"/>
      <c r="W6" s="254"/>
      <c r="X6" s="256">
        <v>6</v>
      </c>
      <c r="Y6" s="259">
        <v>0.019999999999999907</v>
      </c>
      <c r="Z6" s="253">
        <v>300</v>
      </c>
      <c r="AA6" s="260">
        <v>1</v>
      </c>
    </row>
    <row r="7" spans="1:27" s="358" customFormat="1" ht="36" customHeight="1">
      <c r="A7" s="356"/>
      <c r="B7" s="356"/>
      <c r="C7" s="595"/>
      <c r="D7" s="608" t="s">
        <v>12</v>
      </c>
      <c r="E7" s="362" t="s">
        <v>11</v>
      </c>
      <c r="F7" s="263">
        <v>29844799</v>
      </c>
      <c r="G7" s="264">
        <f>F7/$Z$7</f>
        <v>0.424110996897766</v>
      </c>
      <c r="H7" s="265">
        <v>18810217</v>
      </c>
      <c r="I7" s="264">
        <f>H7/$Z$7</f>
        <v>0.2673035219213004</v>
      </c>
      <c r="J7" s="266">
        <v>8054007</v>
      </c>
      <c r="K7" s="264">
        <f>J7/$Z$7</f>
        <v>0.11445186606187514</v>
      </c>
      <c r="L7" s="265">
        <v>4943886</v>
      </c>
      <c r="M7" s="264">
        <f>L7/$Z$7</f>
        <v>0.07025533728703981</v>
      </c>
      <c r="N7" s="266">
        <v>3006160</v>
      </c>
      <c r="O7" s="264">
        <f>N7/$Z$7</f>
        <v>0.042719185826454655</v>
      </c>
      <c r="P7" s="265">
        <v>1219767</v>
      </c>
      <c r="Q7" s="264">
        <f>P7/$Z$7</f>
        <v>0.017333559470546184</v>
      </c>
      <c r="R7" s="266">
        <v>528171</v>
      </c>
      <c r="S7" s="264">
        <f>R7/$Z$7</f>
        <v>0.007505600199970854</v>
      </c>
      <c r="T7" s="265">
        <v>3005199</v>
      </c>
      <c r="U7" s="264">
        <f>T7/$Z$7</f>
        <v>0.042705529488275974</v>
      </c>
      <c r="V7" s="267">
        <v>433122</v>
      </c>
      <c r="W7" s="264">
        <f>V7/$Z$7</f>
        <v>0.006154901669746685</v>
      </c>
      <c r="X7" s="266"/>
      <c r="Y7" s="268"/>
      <c r="Z7" s="269">
        <v>70370255</v>
      </c>
      <c r="AA7" s="270">
        <v>1</v>
      </c>
    </row>
    <row r="8" spans="3:28" ht="36" customHeight="1">
      <c r="C8" s="595"/>
      <c r="D8" s="609"/>
      <c r="E8" s="9" t="s">
        <v>9</v>
      </c>
      <c r="F8" s="272">
        <v>87</v>
      </c>
      <c r="G8" s="273">
        <f>F8/$Z$8</f>
        <v>0.48333333333333334</v>
      </c>
      <c r="H8" s="274">
        <v>55</v>
      </c>
      <c r="I8" s="273">
        <f>H8/$Z$8</f>
        <v>0.3055555555555556</v>
      </c>
      <c r="J8" s="275">
        <v>21</v>
      </c>
      <c r="K8" s="273">
        <f>J8/$Z$8</f>
        <v>0.11666666666666667</v>
      </c>
      <c r="L8" s="274">
        <v>9</v>
      </c>
      <c r="M8" s="276">
        <f>L8/$Z$8</f>
        <v>0.05</v>
      </c>
      <c r="N8" s="275">
        <v>4</v>
      </c>
      <c r="O8" s="273">
        <f>N8/$Z$8</f>
        <v>0.022222222222222223</v>
      </c>
      <c r="P8" s="274">
        <v>0</v>
      </c>
      <c r="Q8" s="273">
        <f>P8/$Z$8</f>
        <v>0</v>
      </c>
      <c r="R8" s="275">
        <v>0</v>
      </c>
      <c r="S8" s="273">
        <f>R8/$Z$8</f>
        <v>0</v>
      </c>
      <c r="T8" s="274">
        <v>3</v>
      </c>
      <c r="U8" s="273">
        <f>T8/$Z$8</f>
        <v>0.016666666666666666</v>
      </c>
      <c r="V8" s="277">
        <v>1</v>
      </c>
      <c r="W8" s="273">
        <f>V8/$Z$8</f>
        <v>0.005555555555555556</v>
      </c>
      <c r="X8" s="275"/>
      <c r="Y8" s="278"/>
      <c r="Z8" s="279">
        <v>180</v>
      </c>
      <c r="AA8" s="280">
        <v>1</v>
      </c>
      <c r="AB8" s="25"/>
    </row>
    <row r="9" spans="1:27" s="367" customFormat="1" ht="36" customHeight="1" thickBot="1">
      <c r="A9" s="363"/>
      <c r="B9" s="363"/>
      <c r="C9" s="595"/>
      <c r="D9" s="364" t="s">
        <v>91</v>
      </c>
      <c r="E9" s="365" t="s">
        <v>9</v>
      </c>
      <c r="F9" s="327">
        <v>308</v>
      </c>
      <c r="G9" s="328">
        <v>0.6416666666666667</v>
      </c>
      <c r="H9" s="329">
        <v>119</v>
      </c>
      <c r="I9" s="328">
        <v>0.24791666666666667</v>
      </c>
      <c r="J9" s="330">
        <v>21</v>
      </c>
      <c r="K9" s="328">
        <v>0.04375</v>
      </c>
      <c r="L9" s="329">
        <v>9</v>
      </c>
      <c r="M9" s="331">
        <v>0.01875</v>
      </c>
      <c r="N9" s="330">
        <v>7</v>
      </c>
      <c r="O9" s="328">
        <v>0.014583333333333334</v>
      </c>
      <c r="P9" s="329">
        <v>3</v>
      </c>
      <c r="Q9" s="331">
        <v>0.00625</v>
      </c>
      <c r="R9" s="330">
        <v>1</v>
      </c>
      <c r="S9" s="328">
        <v>0.0020833333333333333</v>
      </c>
      <c r="T9" s="329">
        <v>5</v>
      </c>
      <c r="U9" s="331">
        <v>0.010416666666666666</v>
      </c>
      <c r="V9" s="366">
        <v>1</v>
      </c>
      <c r="W9" s="328">
        <f>V9/Z9</f>
        <v>0.0020833333333333333</v>
      </c>
      <c r="X9" s="330">
        <v>6</v>
      </c>
      <c r="Y9" s="332">
        <v>0.014583333333333393</v>
      </c>
      <c r="Z9" s="327">
        <v>480</v>
      </c>
      <c r="AA9" s="333">
        <v>1</v>
      </c>
    </row>
    <row r="10" spans="3:28" ht="36" customHeight="1">
      <c r="C10" s="596" t="s">
        <v>92</v>
      </c>
      <c r="D10" s="597"/>
      <c r="E10" s="368"/>
      <c r="F10" s="291">
        <f>$Z$13*G10</f>
        <v>203.57327851092768</v>
      </c>
      <c r="G10" s="292">
        <f>G7</f>
        <v>0.424110996897766</v>
      </c>
      <c r="H10" s="293">
        <f>$Z$13*I10</f>
        <v>128.3056905222242</v>
      </c>
      <c r="I10" s="292">
        <f>I7</f>
        <v>0.2673035219213004</v>
      </c>
      <c r="J10" s="294">
        <f>$Z$13*K10</f>
        <v>54.93689570970007</v>
      </c>
      <c r="K10" s="292">
        <f>K7</f>
        <v>0.11445186606187514</v>
      </c>
      <c r="L10" s="293">
        <f>$Z$13*M10</f>
        <v>33.72256189777911</v>
      </c>
      <c r="M10" s="295">
        <f>M7</f>
        <v>0.07025533728703981</v>
      </c>
      <c r="N10" s="294">
        <f>$Z$13*O10</f>
        <v>20.505209196698235</v>
      </c>
      <c r="O10" s="292">
        <f>O7</f>
        <v>0.042719185826454655</v>
      </c>
      <c r="P10" s="293">
        <f>$Z$13*Q10</f>
        <v>8.320108545862169</v>
      </c>
      <c r="Q10" s="295">
        <f>Q7</f>
        <v>0.017333559470546184</v>
      </c>
      <c r="R10" s="294">
        <f>$Z$13*S10</f>
        <v>3.60268809598601</v>
      </c>
      <c r="S10" s="292">
        <f>S7</f>
        <v>0.007505600199970854</v>
      </c>
      <c r="T10" s="293">
        <f>$Z$13*U10</f>
        <v>20.498654154372467</v>
      </c>
      <c r="U10" s="295">
        <f>U7</f>
        <v>0.042705529488275974</v>
      </c>
      <c r="V10" s="369">
        <f>$Z$13*W10</f>
        <v>2.954352801478409</v>
      </c>
      <c r="W10" s="292">
        <f>W7</f>
        <v>0.006154901669746685</v>
      </c>
      <c r="X10" s="294"/>
      <c r="Y10" s="296"/>
      <c r="Z10" s="291">
        <f>$Z$13*AA10</f>
        <v>480</v>
      </c>
      <c r="AA10" s="297">
        <f>AA7</f>
        <v>1</v>
      </c>
      <c r="AB10" s="25"/>
    </row>
    <row r="11" spans="3:28" ht="36" customHeight="1" thickBot="1">
      <c r="C11" s="592" t="s">
        <v>107</v>
      </c>
      <c r="D11" s="593"/>
      <c r="E11" s="370"/>
      <c r="F11" s="299">
        <f aca="true" t="shared" si="0" ref="F11:AA11">F9-F10</f>
        <v>104.42672148907232</v>
      </c>
      <c r="G11" s="300">
        <f t="shared" si="0"/>
        <v>0.21755566976890073</v>
      </c>
      <c r="H11" s="301">
        <f t="shared" si="0"/>
        <v>-9.30569052222421</v>
      </c>
      <c r="I11" s="300">
        <f t="shared" si="0"/>
        <v>-0.01938685525463374</v>
      </c>
      <c r="J11" s="302">
        <f t="shared" si="0"/>
        <v>-33.93689570970007</v>
      </c>
      <c r="K11" s="300">
        <f t="shared" si="0"/>
        <v>-0.07070186606187515</v>
      </c>
      <c r="L11" s="301">
        <f t="shared" si="0"/>
        <v>-24.72256189777911</v>
      </c>
      <c r="M11" s="303">
        <f t="shared" si="0"/>
        <v>-0.05150533728703981</v>
      </c>
      <c r="N11" s="302">
        <f t="shared" si="0"/>
        <v>-13.505209196698235</v>
      </c>
      <c r="O11" s="300">
        <f t="shared" si="0"/>
        <v>-0.02813585249312132</v>
      </c>
      <c r="P11" s="301">
        <f t="shared" si="0"/>
        <v>-5.320108545862169</v>
      </c>
      <c r="Q11" s="303">
        <f t="shared" si="0"/>
        <v>-0.011083559470546183</v>
      </c>
      <c r="R11" s="302">
        <f t="shared" si="0"/>
        <v>-2.60268809598601</v>
      </c>
      <c r="S11" s="300">
        <f t="shared" si="0"/>
        <v>-0.005422266866637521</v>
      </c>
      <c r="T11" s="301">
        <f t="shared" si="0"/>
        <v>-15.498654154372467</v>
      </c>
      <c r="U11" s="303">
        <f t="shared" si="0"/>
        <v>-0.03228886282160931</v>
      </c>
      <c r="V11" s="371">
        <f t="shared" si="0"/>
        <v>-1.954352801478409</v>
      </c>
      <c r="W11" s="300">
        <f t="shared" si="0"/>
        <v>-0.004071568336413351</v>
      </c>
      <c r="X11" s="302">
        <f t="shared" si="0"/>
        <v>6</v>
      </c>
      <c r="Y11" s="304">
        <f t="shared" si="0"/>
        <v>0.014583333333333393</v>
      </c>
      <c r="Z11" s="299">
        <f t="shared" si="0"/>
        <v>0</v>
      </c>
      <c r="AA11" s="305">
        <f t="shared" si="0"/>
        <v>0</v>
      </c>
      <c r="AB11" s="25"/>
    </row>
    <row r="12" spans="3:28" ht="36" customHeight="1" thickTop="1">
      <c r="C12" s="594" t="s">
        <v>93</v>
      </c>
      <c r="D12" s="372" t="s">
        <v>12</v>
      </c>
      <c r="E12" s="373"/>
      <c r="F12" s="374">
        <f>'[1]連用制シミュレーション集成'!E86</f>
        <v>11</v>
      </c>
      <c r="G12" s="375">
        <f>F12/$Z12</f>
        <v>0.06111111111111111</v>
      </c>
      <c r="H12" s="376">
        <f>'[1]連用制シミュレーション集成'!F86</f>
        <v>62</v>
      </c>
      <c r="I12" s="375">
        <f>H12/$Z12</f>
        <v>0.34444444444444444</v>
      </c>
      <c r="J12" s="377">
        <f>'[1]連用制シミュレーション集成'!G86</f>
        <v>49</v>
      </c>
      <c r="K12" s="375">
        <f>J12/$Z12</f>
        <v>0.2722222222222222</v>
      </c>
      <c r="L12" s="376">
        <f>'[1]連用制シミュレーション集成'!H86</f>
        <v>29</v>
      </c>
      <c r="M12" s="378">
        <f>L12/$Z12</f>
        <v>0.16111111111111112</v>
      </c>
      <c r="N12" s="377">
        <f>'[1]連用制シミュレーション集成'!I86</f>
        <v>11</v>
      </c>
      <c r="O12" s="375">
        <f>N12/$Z12</f>
        <v>0.06111111111111111</v>
      </c>
      <c r="P12" s="376">
        <f>'[1]連用制シミュレーション集成'!J86</f>
        <v>2</v>
      </c>
      <c r="Q12" s="378">
        <f>P12/$Z12</f>
        <v>0.011111111111111112</v>
      </c>
      <c r="R12" s="377">
        <f>'[1]連用制シミュレーション集成'!K84</f>
        <v>0</v>
      </c>
      <c r="S12" s="375">
        <f>R12/$Z12</f>
        <v>0</v>
      </c>
      <c r="T12" s="376">
        <f>'[1]連用制シミュレーション集成'!L86</f>
        <v>14</v>
      </c>
      <c r="U12" s="378">
        <f>T12/$Z12</f>
        <v>0.07777777777777778</v>
      </c>
      <c r="V12" s="379">
        <f>'[1]連用制シミュレーション集成'!M86</f>
        <v>2</v>
      </c>
      <c r="W12" s="375">
        <f>V12/$Z12</f>
        <v>0.011111111111111112</v>
      </c>
      <c r="X12" s="377"/>
      <c r="Y12" s="380"/>
      <c r="Z12" s="374">
        <f>F12+H12+J12+L12+N12+P12+R12+T12+V12+X12</f>
        <v>180</v>
      </c>
      <c r="AA12" s="381">
        <v>1</v>
      </c>
      <c r="AB12" s="25"/>
    </row>
    <row r="13" spans="3:28" ht="36" customHeight="1">
      <c r="C13" s="595"/>
      <c r="D13" s="382" t="s">
        <v>94</v>
      </c>
      <c r="E13" s="383"/>
      <c r="F13" s="384">
        <f>F6+F12</f>
        <v>232</v>
      </c>
      <c r="G13" s="385">
        <f>F13/$Z13</f>
        <v>0.48333333333333334</v>
      </c>
      <c r="H13" s="386">
        <f>H6+H12</f>
        <v>126</v>
      </c>
      <c r="I13" s="385">
        <f>H13/$Z13</f>
        <v>0.2625</v>
      </c>
      <c r="J13" s="387">
        <f>J6+J12</f>
        <v>49</v>
      </c>
      <c r="K13" s="385">
        <f>J13/$Z13</f>
        <v>0.10208333333333333</v>
      </c>
      <c r="L13" s="386">
        <f>L6+L12</f>
        <v>29</v>
      </c>
      <c r="M13" s="388">
        <f>L13/$Z13</f>
        <v>0.06041666666666667</v>
      </c>
      <c r="N13" s="387">
        <f>N6+N12</f>
        <v>14</v>
      </c>
      <c r="O13" s="385">
        <f>N13/$Z13</f>
        <v>0.029166666666666667</v>
      </c>
      <c r="P13" s="386">
        <f>P6+P12</f>
        <v>5</v>
      </c>
      <c r="Q13" s="388">
        <f>P13/$Z13</f>
        <v>0.010416666666666666</v>
      </c>
      <c r="R13" s="387">
        <f>R6+R12</f>
        <v>1</v>
      </c>
      <c r="S13" s="385">
        <f>R13/$Z13</f>
        <v>0.0020833333333333333</v>
      </c>
      <c r="T13" s="386">
        <f>T6+T12</f>
        <v>16</v>
      </c>
      <c r="U13" s="388">
        <f>T13/$Z13</f>
        <v>0.03333333333333333</v>
      </c>
      <c r="V13" s="389">
        <f>V6+V12</f>
        <v>2</v>
      </c>
      <c r="W13" s="385">
        <f>V13/$Z13</f>
        <v>0.004166666666666667</v>
      </c>
      <c r="X13" s="387">
        <f>X6+X12</f>
        <v>6</v>
      </c>
      <c r="Y13" s="390">
        <f>X13/$Z13</f>
        <v>0.0125</v>
      </c>
      <c r="Z13" s="384">
        <f>F13+H13+J13+L13+N13+P13+R13+T13+V13+X13</f>
        <v>480</v>
      </c>
      <c r="AA13" s="391">
        <v>1</v>
      </c>
      <c r="AB13" s="25"/>
    </row>
    <row r="14" spans="3:28" ht="36" customHeight="1" thickBot="1">
      <c r="C14" s="595"/>
      <c r="D14" s="392" t="s">
        <v>95</v>
      </c>
      <c r="E14" s="25"/>
      <c r="F14" s="393">
        <f aca="true" t="shared" si="1" ref="F14:AA14">F13-F9</f>
        <v>-76</v>
      </c>
      <c r="G14" s="394">
        <f t="shared" si="1"/>
        <v>-0.15833333333333338</v>
      </c>
      <c r="H14" s="395">
        <f t="shared" si="1"/>
        <v>7</v>
      </c>
      <c r="I14" s="394">
        <f t="shared" si="1"/>
        <v>0.014583333333333337</v>
      </c>
      <c r="J14" s="396">
        <f t="shared" si="1"/>
        <v>28</v>
      </c>
      <c r="K14" s="394">
        <f t="shared" si="1"/>
        <v>0.058333333333333334</v>
      </c>
      <c r="L14" s="395">
        <f t="shared" si="1"/>
        <v>20</v>
      </c>
      <c r="M14" s="397">
        <f t="shared" si="1"/>
        <v>0.04166666666666667</v>
      </c>
      <c r="N14" s="396">
        <f t="shared" si="1"/>
        <v>7</v>
      </c>
      <c r="O14" s="394">
        <f t="shared" si="1"/>
        <v>0.014583333333333334</v>
      </c>
      <c r="P14" s="395">
        <f t="shared" si="1"/>
        <v>2</v>
      </c>
      <c r="Q14" s="397">
        <f t="shared" si="1"/>
        <v>0.004166666666666666</v>
      </c>
      <c r="R14" s="396">
        <f t="shared" si="1"/>
        <v>0</v>
      </c>
      <c r="S14" s="394">
        <f t="shared" si="1"/>
        <v>0</v>
      </c>
      <c r="T14" s="395">
        <f t="shared" si="1"/>
        <v>11</v>
      </c>
      <c r="U14" s="397">
        <f t="shared" si="1"/>
        <v>0.02291666666666667</v>
      </c>
      <c r="V14" s="398">
        <f t="shared" si="1"/>
        <v>1</v>
      </c>
      <c r="W14" s="394">
        <f t="shared" si="1"/>
        <v>0.0020833333333333333</v>
      </c>
      <c r="X14" s="396">
        <f t="shared" si="1"/>
        <v>0</v>
      </c>
      <c r="Y14" s="399">
        <f t="shared" si="1"/>
        <v>-0.002083333333333392</v>
      </c>
      <c r="Z14" s="393">
        <f t="shared" si="1"/>
        <v>0</v>
      </c>
      <c r="AA14" s="400">
        <f t="shared" si="1"/>
        <v>0</v>
      </c>
      <c r="AB14" s="25"/>
    </row>
    <row r="15" spans="3:28" ht="36" customHeight="1">
      <c r="C15" s="596" t="s">
        <v>96</v>
      </c>
      <c r="D15" s="597"/>
      <c r="E15" s="368"/>
      <c r="F15" s="401">
        <f>$Z$13*G15</f>
        <v>203.57327851092768</v>
      </c>
      <c r="G15" s="402">
        <f>G7</f>
        <v>0.424110996897766</v>
      </c>
      <c r="H15" s="403">
        <f>$Z$13*I15</f>
        <v>128.3056905222242</v>
      </c>
      <c r="I15" s="402">
        <f>I7</f>
        <v>0.2673035219213004</v>
      </c>
      <c r="J15" s="404">
        <f>$Z$13*K15</f>
        <v>54.93689570970007</v>
      </c>
      <c r="K15" s="402">
        <f>K7</f>
        <v>0.11445186606187514</v>
      </c>
      <c r="L15" s="403">
        <f>$Z$13*M15</f>
        <v>33.72256189777911</v>
      </c>
      <c r="M15" s="405">
        <f>M7</f>
        <v>0.07025533728703981</v>
      </c>
      <c r="N15" s="404">
        <f>$Z$13*O15</f>
        <v>20.505209196698235</v>
      </c>
      <c r="O15" s="402">
        <f>O7</f>
        <v>0.042719185826454655</v>
      </c>
      <c r="P15" s="403">
        <f>$Z$13*Q15</f>
        <v>8.320108545862169</v>
      </c>
      <c r="Q15" s="405">
        <f>Q7</f>
        <v>0.017333559470546184</v>
      </c>
      <c r="R15" s="404">
        <f>$Z$13*S15</f>
        <v>3.60268809598601</v>
      </c>
      <c r="S15" s="402">
        <f>S7</f>
        <v>0.007505600199970854</v>
      </c>
      <c r="T15" s="403">
        <f>$Z$13*U15</f>
        <v>20.498654154372467</v>
      </c>
      <c r="U15" s="405">
        <f>U7</f>
        <v>0.042705529488275974</v>
      </c>
      <c r="V15" s="404">
        <f>$Z$13*W15</f>
        <v>2.954352801478409</v>
      </c>
      <c r="W15" s="402">
        <f>W7</f>
        <v>0.006154901669746685</v>
      </c>
      <c r="X15" s="404">
        <f>$Z$13*Y15</f>
        <v>0</v>
      </c>
      <c r="Y15" s="406">
        <f>Y7</f>
        <v>0</v>
      </c>
      <c r="Z15" s="401">
        <f>$Z$13*AA15</f>
        <v>480</v>
      </c>
      <c r="AA15" s="407">
        <f>AA8</f>
        <v>1</v>
      </c>
      <c r="AB15" s="25"/>
    </row>
    <row r="16" spans="3:28" ht="36" customHeight="1" thickBot="1">
      <c r="C16" s="592" t="s">
        <v>97</v>
      </c>
      <c r="D16" s="593"/>
      <c r="E16" s="370"/>
      <c r="F16" s="299">
        <f aca="true" t="shared" si="2" ref="F16:Y16">F13-F15</f>
        <v>28.42672148907232</v>
      </c>
      <c r="G16" s="300">
        <f t="shared" si="2"/>
        <v>0.059222336435567347</v>
      </c>
      <c r="H16" s="301">
        <f t="shared" si="2"/>
        <v>-2.305690522224211</v>
      </c>
      <c r="I16" s="300">
        <f t="shared" si="2"/>
        <v>-0.004803521921300402</v>
      </c>
      <c r="J16" s="302">
        <f t="shared" si="2"/>
        <v>-5.936895709700067</v>
      </c>
      <c r="K16" s="300">
        <f t="shared" si="2"/>
        <v>-0.012368532728541812</v>
      </c>
      <c r="L16" s="301">
        <f t="shared" si="2"/>
        <v>-4.722561897779109</v>
      </c>
      <c r="M16" s="303">
        <f t="shared" si="2"/>
        <v>-0.009838670620373142</v>
      </c>
      <c r="N16" s="302">
        <f t="shared" si="2"/>
        <v>-6.505209196698235</v>
      </c>
      <c r="O16" s="300">
        <f t="shared" si="2"/>
        <v>-0.013552519159787987</v>
      </c>
      <c r="P16" s="301">
        <f t="shared" si="2"/>
        <v>-3.320108545862169</v>
      </c>
      <c r="Q16" s="303">
        <f t="shared" si="2"/>
        <v>-0.006916892803879518</v>
      </c>
      <c r="R16" s="302">
        <f t="shared" si="2"/>
        <v>-2.60268809598601</v>
      </c>
      <c r="S16" s="300">
        <f t="shared" si="2"/>
        <v>-0.005422266866637521</v>
      </c>
      <c r="T16" s="301">
        <f t="shared" si="2"/>
        <v>-4.498654154372467</v>
      </c>
      <c r="U16" s="303">
        <f t="shared" si="2"/>
        <v>-0.009372196154942641</v>
      </c>
      <c r="V16" s="302">
        <f t="shared" si="2"/>
        <v>-0.9543528014784091</v>
      </c>
      <c r="W16" s="300">
        <f t="shared" si="2"/>
        <v>-0.0019882350030800185</v>
      </c>
      <c r="X16" s="302">
        <f t="shared" si="2"/>
        <v>6</v>
      </c>
      <c r="Y16" s="304">
        <f t="shared" si="2"/>
        <v>0.0125</v>
      </c>
      <c r="Z16" s="299"/>
      <c r="AA16" s="305"/>
      <c r="AB16" s="25"/>
    </row>
    <row r="17" spans="1:28" ht="36" customHeight="1" thickTop="1">
      <c r="A17" s="25"/>
      <c r="B17" s="25"/>
      <c r="C17" s="600" t="s">
        <v>98</v>
      </c>
      <c r="D17" s="408" t="s">
        <v>12</v>
      </c>
      <c r="E17" s="409" t="s">
        <v>9</v>
      </c>
      <c r="F17" s="410">
        <f>'[1]連用制シミュレーション集成'!E88</f>
        <v>3</v>
      </c>
      <c r="G17" s="411">
        <f>F17/$Z17</f>
        <v>0.03</v>
      </c>
      <c r="H17" s="412">
        <f>'[1]連用制シミュレーション集成'!F88</f>
        <v>29</v>
      </c>
      <c r="I17" s="411">
        <f>H17/$Z17</f>
        <v>0.29</v>
      </c>
      <c r="J17" s="413">
        <f>'[1]連用制シミュレーション集成'!G88</f>
        <v>34</v>
      </c>
      <c r="K17" s="411">
        <f>J17/$Z17</f>
        <v>0.34</v>
      </c>
      <c r="L17" s="412">
        <f>'[1]連用制シミュレーション集成'!H88</f>
        <v>18</v>
      </c>
      <c r="M17" s="414">
        <f>L17/$Z17</f>
        <v>0.18</v>
      </c>
      <c r="N17" s="413">
        <f>'[1]連用制シミュレーション集成'!I88</f>
        <v>7</v>
      </c>
      <c r="O17" s="411">
        <f>N17/$Z17</f>
        <v>0.07</v>
      </c>
      <c r="P17" s="412">
        <f>'[1]連用制シミュレーション集成'!J88</f>
        <v>1</v>
      </c>
      <c r="Q17" s="414">
        <f>P17/$Z17</f>
        <v>0.01</v>
      </c>
      <c r="R17" s="413">
        <f>'[1]連用制シミュレーション集成'!K88</f>
        <v>0</v>
      </c>
      <c r="S17" s="411">
        <f>R17/$Z17</f>
        <v>0</v>
      </c>
      <c r="T17" s="412">
        <f>'[1]連用制シミュレーション集成'!L88</f>
        <v>7</v>
      </c>
      <c r="U17" s="414">
        <f>T17/$Z17</f>
        <v>0.07</v>
      </c>
      <c r="V17" s="415">
        <f>'[1]連用制シミュレーション集成'!M88</f>
        <v>1</v>
      </c>
      <c r="W17" s="411">
        <f>V17/$Z17</f>
        <v>0.01</v>
      </c>
      <c r="X17" s="413"/>
      <c r="Y17" s="416"/>
      <c r="Z17" s="410">
        <f>F17+H17+J17+L17+N17+P17+R17+T17+V17+X17</f>
        <v>100</v>
      </c>
      <c r="AA17" s="417">
        <v>1</v>
      </c>
      <c r="AB17" s="25"/>
    </row>
    <row r="18" spans="1:28" ht="36" customHeight="1">
      <c r="A18" s="25"/>
      <c r="B18" s="25"/>
      <c r="C18" s="595"/>
      <c r="D18" s="418" t="s">
        <v>99</v>
      </c>
      <c r="E18" s="419" t="s">
        <v>9</v>
      </c>
      <c r="F18" s="318">
        <f>F6+F17</f>
        <v>224</v>
      </c>
      <c r="G18" s="319">
        <f>F18/$Z18</f>
        <v>0.56</v>
      </c>
      <c r="H18" s="320">
        <f>H6+H17</f>
        <v>93</v>
      </c>
      <c r="I18" s="319">
        <f>H18/$Z18</f>
        <v>0.2325</v>
      </c>
      <c r="J18" s="321">
        <f>J6+J17</f>
        <v>34</v>
      </c>
      <c r="K18" s="319">
        <f>J18/$Z18</f>
        <v>0.085</v>
      </c>
      <c r="L18" s="320">
        <f>L6+L17</f>
        <v>18</v>
      </c>
      <c r="M18" s="322">
        <f>L18/$Z18</f>
        <v>0.045</v>
      </c>
      <c r="N18" s="321">
        <f>N6+N17</f>
        <v>10</v>
      </c>
      <c r="O18" s="319">
        <f>N18/$Z18</f>
        <v>0.025</v>
      </c>
      <c r="P18" s="320">
        <f>P6+P17</f>
        <v>4</v>
      </c>
      <c r="Q18" s="322">
        <f>P18/$Z18</f>
        <v>0.01</v>
      </c>
      <c r="R18" s="321">
        <f>R6+R17</f>
        <v>1</v>
      </c>
      <c r="S18" s="319">
        <f>R18/$Z18</f>
        <v>0.0025</v>
      </c>
      <c r="T18" s="320">
        <f>T6+T17</f>
        <v>9</v>
      </c>
      <c r="U18" s="322">
        <f>T18/$Z18</f>
        <v>0.0225</v>
      </c>
      <c r="V18" s="321">
        <f>V6+V17</f>
        <v>1</v>
      </c>
      <c r="W18" s="319">
        <f>V18/$Z18</f>
        <v>0.0025</v>
      </c>
      <c r="X18" s="321">
        <f>X6+X17</f>
        <v>6</v>
      </c>
      <c r="Y18" s="323">
        <f>X18/$Z18</f>
        <v>0.015</v>
      </c>
      <c r="Z18" s="318">
        <f>F18+H18+J18+L18+N18+P18+R18+T18+V18+X18</f>
        <v>400</v>
      </c>
      <c r="AA18" s="324">
        <v>1</v>
      </c>
      <c r="AB18" s="25"/>
    </row>
    <row r="19" spans="1:28" ht="36" customHeight="1" thickBot="1">
      <c r="A19" s="25"/>
      <c r="B19" s="25"/>
      <c r="C19" s="601"/>
      <c r="D19" s="420" t="s">
        <v>100</v>
      </c>
      <c r="E19" s="421"/>
      <c r="F19" s="422">
        <f aca="true" t="shared" si="3" ref="F19:Y19">F18-F9</f>
        <v>-84</v>
      </c>
      <c r="G19" s="423">
        <f t="shared" si="3"/>
        <v>-0.08166666666666667</v>
      </c>
      <c r="H19" s="424">
        <f t="shared" si="3"/>
        <v>-26</v>
      </c>
      <c r="I19" s="423">
        <f t="shared" si="3"/>
        <v>-0.015416666666666662</v>
      </c>
      <c r="J19" s="425">
        <f t="shared" si="3"/>
        <v>13</v>
      </c>
      <c r="K19" s="423">
        <f t="shared" si="3"/>
        <v>0.04125000000000001</v>
      </c>
      <c r="L19" s="424">
        <f t="shared" si="3"/>
        <v>9</v>
      </c>
      <c r="M19" s="426">
        <f t="shared" si="3"/>
        <v>0.02625</v>
      </c>
      <c r="N19" s="425">
        <f t="shared" si="3"/>
        <v>3</v>
      </c>
      <c r="O19" s="423">
        <f t="shared" si="3"/>
        <v>0.010416666666666668</v>
      </c>
      <c r="P19" s="424">
        <f t="shared" si="3"/>
        <v>1</v>
      </c>
      <c r="Q19" s="426">
        <f t="shared" si="3"/>
        <v>0.00375</v>
      </c>
      <c r="R19" s="425">
        <f t="shared" si="3"/>
        <v>0</v>
      </c>
      <c r="S19" s="423">
        <f t="shared" si="3"/>
        <v>0.00041666666666666675</v>
      </c>
      <c r="T19" s="424">
        <f t="shared" si="3"/>
        <v>4</v>
      </c>
      <c r="U19" s="426">
        <f t="shared" si="3"/>
        <v>0.012083333333333333</v>
      </c>
      <c r="V19" s="425">
        <f t="shared" si="3"/>
        <v>0</v>
      </c>
      <c r="W19" s="423">
        <f t="shared" si="3"/>
        <v>0.00041666666666666675</v>
      </c>
      <c r="X19" s="425">
        <f t="shared" si="3"/>
        <v>0</v>
      </c>
      <c r="Y19" s="427">
        <f t="shared" si="3"/>
        <v>0.0004166666666666069</v>
      </c>
      <c r="Z19" s="422"/>
      <c r="AA19" s="428"/>
      <c r="AB19" s="25"/>
    </row>
    <row r="20" spans="1:28" ht="36" customHeight="1">
      <c r="A20" s="25"/>
      <c r="B20" s="25"/>
      <c r="C20" s="596" t="s">
        <v>101</v>
      </c>
      <c r="D20" s="598"/>
      <c r="E20" s="368"/>
      <c r="F20" s="401">
        <f>$Z$18*G20</f>
        <v>169.6443987591064</v>
      </c>
      <c r="G20" s="402">
        <f>G7</f>
        <v>0.424110996897766</v>
      </c>
      <c r="H20" s="403">
        <f>$Z$18*I20</f>
        <v>106.92140876852017</v>
      </c>
      <c r="I20" s="402">
        <f>I7</f>
        <v>0.2673035219213004</v>
      </c>
      <c r="J20" s="404">
        <f>$Z$18*K20</f>
        <v>45.780746424750056</v>
      </c>
      <c r="K20" s="402">
        <f>K7</f>
        <v>0.11445186606187514</v>
      </c>
      <c r="L20" s="403">
        <f>$Z$18*M20</f>
        <v>28.102134914815924</v>
      </c>
      <c r="M20" s="405">
        <f>M7</f>
        <v>0.07025533728703981</v>
      </c>
      <c r="N20" s="404">
        <f>$Z$18*O20</f>
        <v>17.087674330581862</v>
      </c>
      <c r="O20" s="402">
        <f>O7</f>
        <v>0.042719185826454655</v>
      </c>
      <c r="P20" s="403">
        <f>$Z$18*Q20</f>
        <v>6.933423788218473</v>
      </c>
      <c r="Q20" s="405">
        <f>Q7</f>
        <v>0.017333559470546184</v>
      </c>
      <c r="R20" s="404">
        <f>$Z$18*S20</f>
        <v>3.0022400799883417</v>
      </c>
      <c r="S20" s="402">
        <f>S7</f>
        <v>0.007505600199970854</v>
      </c>
      <c r="T20" s="403">
        <f>$Z$18*U20</f>
        <v>17.08221179531039</v>
      </c>
      <c r="U20" s="405">
        <f>U7</f>
        <v>0.042705529488275974</v>
      </c>
      <c r="V20" s="404">
        <f>$Z$18*W20</f>
        <v>2.461960667898674</v>
      </c>
      <c r="W20" s="402">
        <f>W7</f>
        <v>0.006154901669746685</v>
      </c>
      <c r="X20" s="404">
        <f>$Z$18*Y20</f>
        <v>0</v>
      </c>
      <c r="Y20" s="406">
        <f>Y7</f>
        <v>0</v>
      </c>
      <c r="Z20" s="401">
        <f>$Z$18*AA20</f>
        <v>400</v>
      </c>
      <c r="AA20" s="407">
        <f>AA8</f>
        <v>1</v>
      </c>
      <c r="AB20" s="25"/>
    </row>
    <row r="21" spans="1:28" ht="36" customHeight="1" thickBot="1">
      <c r="A21" s="25"/>
      <c r="B21" s="25"/>
      <c r="C21" s="592" t="s">
        <v>102</v>
      </c>
      <c r="D21" s="599"/>
      <c r="E21" s="370"/>
      <c r="F21" s="299">
        <f aca="true" t="shared" si="4" ref="F21:Y21">F18-F20</f>
        <v>54.355601240893606</v>
      </c>
      <c r="G21" s="300">
        <f t="shared" si="4"/>
        <v>0.13588900310223406</v>
      </c>
      <c r="H21" s="301">
        <f t="shared" si="4"/>
        <v>-13.921408768520166</v>
      </c>
      <c r="I21" s="300">
        <f t="shared" si="4"/>
        <v>-0.0348035219213004</v>
      </c>
      <c r="J21" s="302">
        <f t="shared" si="4"/>
        <v>-11.780746424750056</v>
      </c>
      <c r="K21" s="300">
        <f t="shared" si="4"/>
        <v>-0.029451866061875137</v>
      </c>
      <c r="L21" s="301">
        <f t="shared" si="4"/>
        <v>-10.102134914815924</v>
      </c>
      <c r="M21" s="303">
        <f t="shared" si="4"/>
        <v>-0.02525533728703981</v>
      </c>
      <c r="N21" s="302">
        <f t="shared" si="4"/>
        <v>-7.087674330581862</v>
      </c>
      <c r="O21" s="300">
        <f t="shared" si="4"/>
        <v>-0.017719185826454653</v>
      </c>
      <c r="P21" s="301">
        <f t="shared" si="4"/>
        <v>-2.933423788218473</v>
      </c>
      <c r="Q21" s="303">
        <f t="shared" si="4"/>
        <v>-0.0073335594705461835</v>
      </c>
      <c r="R21" s="302">
        <f t="shared" si="4"/>
        <v>-2.0022400799883417</v>
      </c>
      <c r="S21" s="300">
        <f t="shared" si="4"/>
        <v>-0.005005600199970855</v>
      </c>
      <c r="T21" s="301">
        <f t="shared" si="4"/>
        <v>-8.08221179531039</v>
      </c>
      <c r="U21" s="303">
        <f t="shared" si="4"/>
        <v>-0.020205529488275975</v>
      </c>
      <c r="V21" s="302">
        <f t="shared" si="4"/>
        <v>-1.461960667898674</v>
      </c>
      <c r="W21" s="300">
        <f t="shared" si="4"/>
        <v>-0.003654901669746685</v>
      </c>
      <c r="X21" s="302">
        <f t="shared" si="4"/>
        <v>6</v>
      </c>
      <c r="Y21" s="304">
        <f t="shared" si="4"/>
        <v>0.015</v>
      </c>
      <c r="Z21" s="299"/>
      <c r="AA21" s="305"/>
      <c r="AB21" s="25"/>
    </row>
    <row r="22" spans="3:28" ht="36" customHeight="1" thickTop="1">
      <c r="C22" s="589" t="s">
        <v>103</v>
      </c>
      <c r="D22" s="429" t="s">
        <v>12</v>
      </c>
      <c r="E22" s="25"/>
      <c r="F22" s="393">
        <v>54</v>
      </c>
      <c r="G22" s="394">
        <v>0.53</v>
      </c>
      <c r="H22" s="395">
        <v>30</v>
      </c>
      <c r="I22" s="394">
        <v>0.3</v>
      </c>
      <c r="J22" s="396">
        <v>10</v>
      </c>
      <c r="K22" s="394">
        <v>0.1</v>
      </c>
      <c r="L22" s="395">
        <v>4</v>
      </c>
      <c r="M22" s="397">
        <v>0.04</v>
      </c>
      <c r="N22" s="396">
        <v>0</v>
      </c>
      <c r="O22" s="394">
        <v>0</v>
      </c>
      <c r="P22" s="395">
        <v>0</v>
      </c>
      <c r="Q22" s="397">
        <v>0</v>
      </c>
      <c r="R22" s="396">
        <v>0</v>
      </c>
      <c r="S22" s="394">
        <v>0</v>
      </c>
      <c r="T22" s="395">
        <v>2</v>
      </c>
      <c r="U22" s="397">
        <v>0.02</v>
      </c>
      <c r="V22" s="396">
        <v>0</v>
      </c>
      <c r="W22" s="394">
        <v>0.01</v>
      </c>
      <c r="X22" s="396"/>
      <c r="Y22" s="399"/>
      <c r="Z22" s="393">
        <f>F22+H22+J22+L22+N22+R22+T22+V22+X22</f>
        <v>100</v>
      </c>
      <c r="AA22" s="400">
        <f>G22+I22+K22+M22+O22+S22+U22+W22+Y22</f>
        <v>1</v>
      </c>
      <c r="AB22" s="25"/>
    </row>
    <row r="23" spans="3:28" ht="36" customHeight="1">
      <c r="C23" s="590"/>
      <c r="D23" s="430" t="s">
        <v>104</v>
      </c>
      <c r="E23" s="383"/>
      <c r="F23" s="384">
        <f>F6+F22</f>
        <v>275</v>
      </c>
      <c r="G23" s="385">
        <f>F23/$Z23</f>
        <v>0.6875</v>
      </c>
      <c r="H23" s="386">
        <f>H6+H22</f>
        <v>94</v>
      </c>
      <c r="I23" s="385">
        <f>H23/$Z23</f>
        <v>0.235</v>
      </c>
      <c r="J23" s="386">
        <f>J6+J22</f>
        <v>10</v>
      </c>
      <c r="K23" s="385">
        <f>J23/$Z23</f>
        <v>0.025</v>
      </c>
      <c r="L23" s="386">
        <f>L6+L22</f>
        <v>4</v>
      </c>
      <c r="M23" s="385">
        <f>L23/$Z23</f>
        <v>0.01</v>
      </c>
      <c r="N23" s="386">
        <f>N6+N22</f>
        <v>3</v>
      </c>
      <c r="O23" s="385">
        <f>N23/$Z23</f>
        <v>0.0075</v>
      </c>
      <c r="P23" s="386">
        <f>P6+P22</f>
        <v>3</v>
      </c>
      <c r="Q23" s="385">
        <f>P23/$Z23</f>
        <v>0.0075</v>
      </c>
      <c r="R23" s="386">
        <f>R6+R22</f>
        <v>1</v>
      </c>
      <c r="S23" s="385">
        <f>R23/$Z23</f>
        <v>0.0025</v>
      </c>
      <c r="T23" s="386">
        <f>T6+T22</f>
        <v>4</v>
      </c>
      <c r="U23" s="385">
        <f>T23/$Z23</f>
        <v>0.01</v>
      </c>
      <c r="V23" s="386">
        <f>V6+V22</f>
        <v>0</v>
      </c>
      <c r="W23" s="385">
        <f>V23/$Z23</f>
        <v>0</v>
      </c>
      <c r="X23" s="386">
        <f>X6+X22</f>
        <v>6</v>
      </c>
      <c r="Y23" s="390">
        <f>X23/$Z23</f>
        <v>0.015</v>
      </c>
      <c r="Z23" s="386">
        <f>Z6+Z22</f>
        <v>400</v>
      </c>
      <c r="AA23" s="391">
        <f>Z23/$Z23</f>
        <v>1</v>
      </c>
      <c r="AB23" s="25"/>
    </row>
    <row r="24" spans="3:28" ht="36" customHeight="1">
      <c r="C24" s="591"/>
      <c r="D24" s="392" t="s">
        <v>105</v>
      </c>
      <c r="E24" s="25"/>
      <c r="F24" s="393">
        <f aca="true" t="shared" si="5" ref="F24:AA24">F23-F9</f>
        <v>-33</v>
      </c>
      <c r="G24" s="394">
        <f t="shared" si="5"/>
        <v>0.04583333333333328</v>
      </c>
      <c r="H24" s="395">
        <f t="shared" si="5"/>
        <v>-25</v>
      </c>
      <c r="I24" s="394">
        <f t="shared" si="5"/>
        <v>-0.012916666666666687</v>
      </c>
      <c r="J24" s="396">
        <f t="shared" si="5"/>
        <v>-11</v>
      </c>
      <c r="K24" s="394">
        <f t="shared" si="5"/>
        <v>-0.018749999999999996</v>
      </c>
      <c r="L24" s="395">
        <f t="shared" si="5"/>
        <v>-5</v>
      </c>
      <c r="M24" s="397">
        <f t="shared" si="5"/>
        <v>-0.008749999999999999</v>
      </c>
      <c r="N24" s="396">
        <f t="shared" si="5"/>
        <v>-4</v>
      </c>
      <c r="O24" s="394">
        <f t="shared" si="5"/>
        <v>-0.007083333333333334</v>
      </c>
      <c r="P24" s="395">
        <f t="shared" si="5"/>
        <v>0</v>
      </c>
      <c r="Q24" s="397">
        <f t="shared" si="5"/>
        <v>0.0012499999999999994</v>
      </c>
      <c r="R24" s="396">
        <f t="shared" si="5"/>
        <v>0</v>
      </c>
      <c r="S24" s="394">
        <f t="shared" si="5"/>
        <v>0.00041666666666666675</v>
      </c>
      <c r="T24" s="395">
        <f t="shared" si="5"/>
        <v>-1</v>
      </c>
      <c r="U24" s="397">
        <f t="shared" si="5"/>
        <v>-0.0004166666666666659</v>
      </c>
      <c r="V24" s="431">
        <f t="shared" si="5"/>
        <v>-1</v>
      </c>
      <c r="W24" s="394">
        <f t="shared" si="5"/>
        <v>-0.0020833333333333333</v>
      </c>
      <c r="X24" s="396">
        <f t="shared" si="5"/>
        <v>0</v>
      </c>
      <c r="Y24" s="399">
        <f t="shared" si="5"/>
        <v>0.0004166666666666069</v>
      </c>
      <c r="Z24" s="393">
        <f t="shared" si="5"/>
        <v>-80</v>
      </c>
      <c r="AA24" s="400">
        <f t="shared" si="5"/>
        <v>0</v>
      </c>
      <c r="AB24" s="25"/>
    </row>
    <row r="25" spans="3:28" ht="36" customHeight="1" thickBot="1">
      <c r="C25" s="592" t="s">
        <v>106</v>
      </c>
      <c r="D25" s="593"/>
      <c r="E25" s="370"/>
      <c r="F25" s="299">
        <f aca="true" t="shared" si="6" ref="F25:AA25">F23-F20</f>
        <v>105.3556012408936</v>
      </c>
      <c r="G25" s="300">
        <f t="shared" si="6"/>
        <v>0.263389003102234</v>
      </c>
      <c r="H25" s="301">
        <f t="shared" si="6"/>
        <v>-12.921408768520166</v>
      </c>
      <c r="I25" s="300">
        <f t="shared" si="6"/>
        <v>-0.03230352192130043</v>
      </c>
      <c r="J25" s="302">
        <f t="shared" si="6"/>
        <v>-35.780746424750056</v>
      </c>
      <c r="K25" s="300">
        <f t="shared" si="6"/>
        <v>-0.08945186606187513</v>
      </c>
      <c r="L25" s="301">
        <f t="shared" si="6"/>
        <v>-24.102134914815924</v>
      </c>
      <c r="M25" s="303">
        <f t="shared" si="6"/>
        <v>-0.06025533728703981</v>
      </c>
      <c r="N25" s="302">
        <f t="shared" si="6"/>
        <v>-14.087674330581862</v>
      </c>
      <c r="O25" s="300">
        <f t="shared" si="6"/>
        <v>-0.035219185826454655</v>
      </c>
      <c r="P25" s="301">
        <f t="shared" si="6"/>
        <v>-3.933423788218473</v>
      </c>
      <c r="Q25" s="303">
        <f t="shared" si="6"/>
        <v>-0.009833559470546184</v>
      </c>
      <c r="R25" s="302">
        <f t="shared" si="6"/>
        <v>-2.0022400799883417</v>
      </c>
      <c r="S25" s="300">
        <f t="shared" si="6"/>
        <v>-0.005005600199970855</v>
      </c>
      <c r="T25" s="301">
        <f t="shared" si="6"/>
        <v>-13.08221179531039</v>
      </c>
      <c r="U25" s="303">
        <f t="shared" si="6"/>
        <v>-0.03270552948827597</v>
      </c>
      <c r="V25" s="371">
        <f t="shared" si="6"/>
        <v>-2.461960667898674</v>
      </c>
      <c r="W25" s="300">
        <f t="shared" si="6"/>
        <v>-0.006154901669746685</v>
      </c>
      <c r="X25" s="302">
        <f t="shared" si="6"/>
        <v>6</v>
      </c>
      <c r="Y25" s="304">
        <f t="shared" si="6"/>
        <v>0.015</v>
      </c>
      <c r="Z25" s="299">
        <f t="shared" si="6"/>
        <v>0</v>
      </c>
      <c r="AA25" s="305">
        <f t="shared" si="6"/>
        <v>0</v>
      </c>
      <c r="AB25" s="25"/>
    </row>
    <row r="26" spans="1:2" ht="19.5" customHeight="1" thickTop="1">
      <c r="A26" s="25"/>
      <c r="B26" s="25"/>
    </row>
    <row r="27" spans="1:2" ht="19.5" customHeight="1">
      <c r="A27" s="25"/>
      <c r="B27" s="25"/>
    </row>
    <row r="28" spans="1:2" ht="19.5" customHeight="1">
      <c r="A28" s="25"/>
      <c r="B28" s="25"/>
    </row>
  </sheetData>
  <sheetProtection/>
  <mergeCells count="27">
    <mergeCell ref="C4:D4"/>
    <mergeCell ref="X4:Y4"/>
    <mergeCell ref="J4:K4"/>
    <mergeCell ref="L4:M4"/>
    <mergeCell ref="N4:O4"/>
    <mergeCell ref="P4:Q4"/>
    <mergeCell ref="V4:W4"/>
    <mergeCell ref="C17:C19"/>
    <mergeCell ref="R2:T2"/>
    <mergeCell ref="R4:S4"/>
    <mergeCell ref="T4:U4"/>
    <mergeCell ref="F2:N2"/>
    <mergeCell ref="F4:G4"/>
    <mergeCell ref="C5:C9"/>
    <mergeCell ref="H4:I4"/>
    <mergeCell ref="D5:D6"/>
    <mergeCell ref="D7:D8"/>
    <mergeCell ref="C22:C24"/>
    <mergeCell ref="C25:D25"/>
    <mergeCell ref="Z4:AA4"/>
    <mergeCell ref="C12:C14"/>
    <mergeCell ref="C15:D15"/>
    <mergeCell ref="C16:D16"/>
    <mergeCell ref="C10:D10"/>
    <mergeCell ref="C11:D11"/>
    <mergeCell ref="C20:D20"/>
    <mergeCell ref="C21:D21"/>
  </mergeCells>
  <printOptions/>
  <pageMargins left="0.3937007874015748" right="0.1968503937007874" top="0.5905511811023623" bottom="0.3937007874015748" header="0.5118110236220472" footer="0.11811023622047245"/>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PC04</cp:lastModifiedBy>
  <cp:lastPrinted>2012-02-10T09:13:49Z</cp:lastPrinted>
  <dcterms:created xsi:type="dcterms:W3CDTF">2007-08-20T03:57:44Z</dcterms:created>
  <dcterms:modified xsi:type="dcterms:W3CDTF">2012-02-14T06:19:08Z</dcterms:modified>
  <cp:category/>
  <cp:version/>
  <cp:contentType/>
  <cp:contentStatus/>
</cp:coreProperties>
</file>